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chsoil.sharepoint.com/sites/TM_DE01_Abteilung_IR/Shared Documents/investorrelations/Quartale/2023/9M 2023/Für die Webseite/"/>
    </mc:Choice>
  </mc:AlternateContent>
  <xr:revisionPtr revIDLastSave="4" documentId="8_{67C81CAD-DA32-44E0-AAD7-76BB90F7A944}" xr6:coauthVersionLast="47" xr6:coauthVersionMax="47" xr10:uidLastSave="{F354F69D-4E8A-4A06-9096-1AF6ED900E59}"/>
  <bookViews>
    <workbookView xWindow="-120" yWindow="-120" windowWidth="29040" windowHeight="15840" activeTab="3" xr2:uid="{00000000-000D-0000-FFFF-FFFF00000000}"/>
  </bookViews>
  <sheets>
    <sheet name="FSE - Factsheet" sheetId="17" r:id="rId1"/>
    <sheet name="Income Statement" sheetId="10" r:id="rId2"/>
    <sheet name="Sales Revenues by Region" sheetId="11" r:id="rId3"/>
    <sheet name="Segments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'Income Statement'!$A$1:$Q$31</definedName>
    <definedName name="_xlnm.Print_Area" localSheetId="2">'Sales Revenues by Region'!$A$1:$K$48</definedName>
    <definedName name="_xlnm.Print_Area" localSheetId="3">Segments!$A$1:$K$60</definedName>
    <definedName name="SAPFuncF4Help" localSheetId="0">SAPF4Help()</definedName>
    <definedName name="SAPFuncF4Help" localSheetId="1">SAPF4Help()</definedName>
    <definedName name="SAPFuncF4Help" localSheetId="2">SAPF4Help()</definedName>
    <definedName name="SAPFuncF4Help" localSheetId="3">SAPF4Help()</definedName>
    <definedName name="SAPFuncF4Help">SAPF4Help()</definedName>
    <definedName name="SAPFuncF4HelpHier" localSheetId="0">SAPF4HelpHier()</definedName>
    <definedName name="SAPFuncF4HelpHier" localSheetId="1">SAPF4HelpHier()</definedName>
    <definedName name="SAPFuncF4HelpHier" localSheetId="2">SAPF4HelpHier()</definedName>
    <definedName name="SAPFuncF4HelpHier" localSheetId="3">SAPF4HelpHier()</definedName>
    <definedName name="SAPFuncF4HelpHier">SAPF4HelpHier()</definedName>
    <definedName name="SAPRangeKEYFIG_Tabelle1_Tabelle1D1" localSheetId="0">#REF!</definedName>
    <definedName name="SAPRangeKEYFIG_Tabelle1_Tabelle1D1" localSheetId="1">#REF!</definedName>
    <definedName name="SAPRangeKEYFIG_Tabelle1_Tabelle1D1" localSheetId="2">#REF!</definedName>
    <definedName name="SAPRangeKEYFIG_Tabelle1_Tabelle1D1" localSheetId="3">#REF!</definedName>
    <definedName name="SAPRangeKEYFIG_Tabelle1_Tabelle1D1">#REF!</definedName>
    <definedName name="SAPRangeKEYFIG_Tabelle2_Tabelle2D2">[1]DATA!$B$9</definedName>
    <definedName name="SAPRangeKEYFIG_Tabelle5_Tabelle5D1">[2]DATA!$B$13</definedName>
    <definedName name="SAPRangePOPER_Tabelle1_Tabelle1D1" localSheetId="0">#REF!</definedName>
    <definedName name="SAPRangePOPER_Tabelle1_Tabelle1D1" localSheetId="1">#REF!</definedName>
    <definedName name="SAPRangePOPER_Tabelle1_Tabelle1D1" localSheetId="2">#REF!</definedName>
    <definedName name="SAPRangePOPER_Tabelle1_Tabelle1D1" localSheetId="3">#REF!</definedName>
    <definedName name="SAPRangePOPER_Tabelle1_Tabelle1D1">#REF!</definedName>
    <definedName name="SAPRangePOPER_Tabelle2_Tabelle2D2">[1]DATA!$B$13:$I$13</definedName>
    <definedName name="SAPRangePOPER_Tabelle5_Tabelle5D1">[2]DATA!$C$17:$F$17</definedName>
    <definedName name="SAPRangeRBUNIT_Tabelle2_Tabelle2D2">[3]DATA!$B$15:$K$15</definedName>
    <definedName name="SAPRangeRCONGR_Tabelle1_Tabelle1D1" localSheetId="0">#REF!</definedName>
    <definedName name="SAPRangeRCONGR_Tabelle1_Tabelle1D1" localSheetId="1">#REF!</definedName>
    <definedName name="SAPRangeRCONGR_Tabelle1_Tabelle1D1" localSheetId="2">#REF!</definedName>
    <definedName name="SAPRangeRCONGR_Tabelle1_Tabelle1D1" localSheetId="3">#REF!</definedName>
    <definedName name="SAPRangeRCONGR_Tabelle1_Tabelle1D1">#REF!</definedName>
    <definedName name="SAPRangeRCONGR_Tabelle2_Tabelle2D2">[1]DATA!$B$14:$I$14</definedName>
    <definedName name="SAPRangeRCONGR_Tabelle5_Tabelle5D1">[2]DATA!$B$11</definedName>
    <definedName name="SAPRangeRDIMEN_Tabelle1_Tabelle1D1" localSheetId="0">#REF!</definedName>
    <definedName name="SAPRangeRDIMEN_Tabelle1_Tabelle1D1" localSheetId="1">#REF!</definedName>
    <definedName name="SAPRangeRDIMEN_Tabelle1_Tabelle1D1" localSheetId="2">#REF!</definedName>
    <definedName name="SAPRangeRDIMEN_Tabelle1_Tabelle1D1" localSheetId="3">#REF!</definedName>
    <definedName name="SAPRangeRDIMEN_Tabelle1_Tabelle1D1">#REF!</definedName>
    <definedName name="SAPRangeRDIMEN_Tabelle2_Tabelle2D2">[1]DATA!$B$6</definedName>
    <definedName name="SAPRangeRDIMEN_Tabelle5_Tabelle5D1">[2]DATA!$B$8</definedName>
    <definedName name="SAPRangeREFRYEAR_Tabelle2_Tabelle2D2">[3]DATA!$B$12:$K$12</definedName>
    <definedName name="SAPRangeRITCLG_Tabelle1_Tabelle1D1" localSheetId="0">#REF!</definedName>
    <definedName name="SAPRangeRITCLG_Tabelle1_Tabelle1D1" localSheetId="1">#REF!</definedName>
    <definedName name="SAPRangeRITCLG_Tabelle1_Tabelle1D1" localSheetId="2">#REF!</definedName>
    <definedName name="SAPRangeRITCLG_Tabelle1_Tabelle1D1" localSheetId="3">#REF!</definedName>
    <definedName name="SAPRangeRITCLG_Tabelle1_Tabelle1D1">#REF!</definedName>
    <definedName name="SAPRangeRITCLG_Tabelle2_Tabelle2D2">[1]DATA!$B$8</definedName>
    <definedName name="SAPRangeRITCLG_Tabelle5_Tabelle5D1">[2]DATA!$B$10</definedName>
    <definedName name="SAPRangeRITEM_Tabelle1_Tabelle1D1" localSheetId="0">#REF!</definedName>
    <definedName name="SAPRangeRITEM_Tabelle1_Tabelle1D1" localSheetId="1">#REF!</definedName>
    <definedName name="SAPRangeRITEM_Tabelle1_Tabelle1D1" localSheetId="2">#REF!</definedName>
    <definedName name="SAPRangeRITEM_Tabelle1_Tabelle1D1" localSheetId="3">#REF!</definedName>
    <definedName name="SAPRangeRITEM_Tabelle1_Tabelle1D1">#REF!</definedName>
    <definedName name="SAPRangeRITEM_Tabelle2_Tabelle2D2">[1]DATA!$A$15:$A$19</definedName>
    <definedName name="SAPRangeRITEM_Tabelle5_Tabelle5D1">[2]DATA!$A$21:$A$120</definedName>
    <definedName name="SAPRangeRLDNR_Tabelle1_Tabelle1D1" localSheetId="0">#REF!</definedName>
    <definedName name="SAPRangeRLDNR_Tabelle1_Tabelle1D1" localSheetId="1">#REF!</definedName>
    <definedName name="SAPRangeRLDNR_Tabelle1_Tabelle1D1" localSheetId="2">#REF!</definedName>
    <definedName name="SAPRangeRLDNR_Tabelle1_Tabelle1D1" localSheetId="3">#REF!</definedName>
    <definedName name="SAPRangeRLDNR_Tabelle1_Tabelle1D1">#REF!</definedName>
    <definedName name="SAPRangeRLDNR_Tabelle2_Tabelle2D2">[1]DATA!$B$10</definedName>
    <definedName name="SAPRangeRLDNR_Tabelle5_Tabelle5D1">[2]DATA!$B$9</definedName>
    <definedName name="SAPRangeRVERS_Tabelle1_Tabelle1D1" localSheetId="0">#REF!</definedName>
    <definedName name="SAPRangeRVERS_Tabelle1_Tabelle1D1" localSheetId="1">#REF!</definedName>
    <definedName name="SAPRangeRVERS_Tabelle1_Tabelle1D1" localSheetId="2">#REF!</definedName>
    <definedName name="SAPRangeRVERS_Tabelle1_Tabelle1D1" localSheetId="3">#REF!</definedName>
    <definedName name="SAPRangeRVERS_Tabelle1_Tabelle1D1">#REF!</definedName>
    <definedName name="SAPRangeRVERS_Tabelle2_Tabelle2D2">[1]DATA!$B$7</definedName>
    <definedName name="SAPRangeRVERS_Tabelle5_Tabelle5D1">[2]DATA!$C$18:$F$18</definedName>
    <definedName name="SAPRangeRYEAR_Tabelle1_Tabelle1D1" localSheetId="0">#REF!</definedName>
    <definedName name="SAPRangeRYEAR_Tabelle1_Tabelle1D1" localSheetId="1">#REF!</definedName>
    <definedName name="SAPRangeRYEAR_Tabelle1_Tabelle1D1" localSheetId="2">#REF!</definedName>
    <definedName name="SAPRangeRYEAR_Tabelle1_Tabelle1D1" localSheetId="3">#REF!</definedName>
    <definedName name="SAPRangeRYEAR_Tabelle1_Tabelle1D1">#REF!</definedName>
    <definedName name="SAPRangeRYEAR_Tabelle2_Tabelle2D2">[1]DATA!$B$12:$I$12</definedName>
    <definedName name="SAPRangeRYEAR_Tabelle5_Tabelle5D1">[2]DATA!$C$16:$F$16</definedName>
    <definedName name="SAPRangeSUBIT_Tabelle5_Tabelle5D1">[2]DATA!$B$21:$B$120</definedName>
    <definedName name="SAPTrigger_Tabelle1_Tabelle1D1">[4]sapactivexlhiddensheet!$A$39</definedName>
    <definedName name="SAPTrigger_Tabelle2_Tabelle2D2">[1]sapactivexlhiddensheet!$A$39</definedName>
    <definedName name="SAPTrigger_Tabelle5_Tabelle5D1">[2]sapactivexlhiddensheet!$A$39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1" l="1"/>
  <c r="B46" i="13" l="1"/>
  <c r="F34" i="11" l="1"/>
  <c r="K25" i="11"/>
  <c r="K46" i="13"/>
  <c r="K45" i="13"/>
  <c r="J46" i="13"/>
  <c r="J45" i="13"/>
  <c r="I46" i="13"/>
  <c r="I45" i="13"/>
  <c r="I41" i="13"/>
  <c r="H46" i="13"/>
  <c r="H45" i="13"/>
  <c r="H41" i="13"/>
  <c r="G46" i="13"/>
  <c r="G45" i="13"/>
  <c r="F46" i="13"/>
  <c r="F45" i="13"/>
  <c r="E46" i="13"/>
  <c r="E45" i="13"/>
  <c r="D46" i="13"/>
  <c r="D45" i="13"/>
  <c r="C46" i="13"/>
  <c r="C45" i="13"/>
  <c r="B45" i="13"/>
  <c r="J37" i="11"/>
  <c r="K37" i="11" s="1"/>
  <c r="J34" i="11"/>
  <c r="K34" i="11" s="1"/>
  <c r="J35" i="11"/>
  <c r="K35" i="11" s="1"/>
  <c r="J33" i="11"/>
  <c r="K33" i="11" s="1"/>
  <c r="G34" i="11"/>
  <c r="F35" i="11"/>
  <c r="G35" i="11" s="1"/>
  <c r="F37" i="11"/>
  <c r="G37" i="11" s="1"/>
  <c r="F33" i="11"/>
  <c r="G33" i="11" s="1"/>
  <c r="B34" i="11"/>
  <c r="D34" i="11" s="1"/>
  <c r="E34" i="11" s="1"/>
  <c r="B35" i="11"/>
  <c r="D35" i="11" s="1"/>
  <c r="E35" i="11" s="1"/>
  <c r="B36" i="11"/>
  <c r="D36" i="11" s="1"/>
  <c r="B37" i="11"/>
  <c r="B33" i="11"/>
  <c r="D33" i="11" s="1"/>
  <c r="E33" i="11" s="1"/>
  <c r="K28" i="11"/>
  <c r="K26" i="11"/>
  <c r="K24" i="11"/>
  <c r="G28" i="11"/>
  <c r="G26" i="11"/>
  <c r="G24" i="11"/>
  <c r="F27" i="11"/>
  <c r="D27" i="11"/>
  <c r="D26" i="11"/>
  <c r="E26" i="11" s="1"/>
  <c r="D25" i="11"/>
  <c r="E25" i="11" s="1"/>
  <c r="D24" i="11"/>
  <c r="E24" i="11" s="1"/>
  <c r="D42" i="11"/>
  <c r="E42" i="11"/>
  <c r="D43" i="11"/>
  <c r="D44" i="11"/>
  <c r="D45" i="11"/>
  <c r="F36" i="11" l="1"/>
  <c r="E43" i="11"/>
  <c r="E44" i="11"/>
  <c r="D28" i="11"/>
  <c r="E28" i="11" s="1"/>
  <c r="D37" i="11"/>
  <c r="E37" i="11" s="1"/>
  <c r="D46" i="11" l="1"/>
  <c r="E46" i="11" l="1"/>
  <c r="D41" i="13" l="1"/>
  <c r="D40" i="13"/>
  <c r="E41" i="13"/>
  <c r="E40" i="13"/>
  <c r="G41" i="13"/>
  <c r="G40" i="13"/>
  <c r="F41" i="13"/>
  <c r="F40" i="13"/>
  <c r="E44" i="13"/>
  <c r="K44" i="13"/>
  <c r="B44" i="13"/>
  <c r="F44" i="13"/>
  <c r="G44" i="13"/>
  <c r="I40" i="13"/>
  <c r="J44" i="13"/>
  <c r="H40" i="13"/>
  <c r="C44" i="13"/>
  <c r="H44" i="13"/>
  <c r="D44" i="13"/>
  <c r="I44" i="13"/>
  <c r="J40" i="13"/>
  <c r="B40" i="13"/>
  <c r="K40" i="13"/>
  <c r="C40" i="13"/>
  <c r="F42" i="13" l="1"/>
  <c r="G42" i="13"/>
  <c r="D42" i="13"/>
  <c r="E42" i="13"/>
  <c r="J43" i="13"/>
  <c r="C43" i="13"/>
  <c r="K43" i="13"/>
  <c r="B43" i="13"/>
  <c r="C41" i="13"/>
  <c r="C42" i="13" s="1"/>
  <c r="K41" i="13"/>
  <c r="K42" i="13"/>
  <c r="J41" i="13"/>
  <c r="J42" i="13" s="1"/>
  <c r="B41" i="13"/>
  <c r="B42" i="13" s="1"/>
</calcChain>
</file>

<file path=xl/sharedStrings.xml><?xml version="1.0" encoding="utf-8"?>
<sst xmlns="http://schemas.openxmlformats.org/spreadsheetml/2006/main" count="652" uniqueCount="70">
  <si>
    <t>Income Statement</t>
  </si>
  <si>
    <t>in € million</t>
  </si>
  <si>
    <t>FY 2022</t>
  </si>
  <si>
    <t>Q4 2022</t>
  </si>
  <si>
    <t>Q1-Q3 2022</t>
  </si>
  <si>
    <t>Q3 2022</t>
  </si>
  <si>
    <t>H1 2022</t>
  </si>
  <si>
    <t>Q2 2022</t>
  </si>
  <si>
    <t>Q1 2022</t>
  </si>
  <si>
    <t>Sales revenues</t>
  </si>
  <si>
    <t xml:space="preserve"> </t>
  </si>
  <si>
    <t>Cost of sales</t>
  </si>
  <si>
    <t>Gross profit</t>
  </si>
  <si>
    <t xml:space="preserve">Selling and distribution expenses </t>
  </si>
  <si>
    <t>Administrative expenses</t>
  </si>
  <si>
    <t xml:space="preserve">Research and development expenses </t>
  </si>
  <si>
    <t>Other operating income and expenses</t>
  </si>
  <si>
    <t>EBIT before income from companies consolidated at equity</t>
  </si>
  <si>
    <t>Income from companies consolidated at equity</t>
  </si>
  <si>
    <t>Earnings before interest and tax (EBIT)</t>
  </si>
  <si>
    <t>Financial result</t>
  </si>
  <si>
    <t>Earnings before tax (EBT)</t>
  </si>
  <si>
    <t>Income taxes</t>
  </si>
  <si>
    <t>Earnings after tax</t>
  </si>
  <si>
    <t>Thereof</t>
  </si>
  <si>
    <t>Non-controlling interests</t>
  </si>
  <si>
    <r>
      <t xml:space="preserve">Earnings per share in € </t>
    </r>
    <r>
      <rPr>
        <b/>
        <vertAlign val="superscript"/>
        <sz val="11"/>
        <rFont val="Arial"/>
        <family val="2"/>
      </rPr>
      <t>1</t>
    </r>
  </si>
  <si>
    <t>Ordinary share</t>
  </si>
  <si>
    <t xml:space="preserve">Preference share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</si>
  <si>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Basic and diluted in both cases. </t>
    </r>
  </si>
  <si>
    <t>Development of Sales Revenues by Region</t>
  </si>
  <si>
    <t>Total Growth</t>
  </si>
  <si>
    <t>Organic Growth</t>
  </si>
  <si>
    <t>External Growth</t>
  </si>
  <si>
    <t>Exchange rate effects</t>
  </si>
  <si>
    <t>EMEA</t>
  </si>
  <si>
    <t>Asia-Pacific</t>
  </si>
  <si>
    <t>North and South America</t>
  </si>
  <si>
    <t>Consolidation</t>
  </si>
  <si>
    <t>-</t>
  </si>
  <si>
    <t>Total</t>
  </si>
  <si>
    <t>Segments</t>
  </si>
  <si>
    <t>ASIA-PACIFIC</t>
  </si>
  <si>
    <t>NORTH AND SOUTH AMERICA</t>
  </si>
  <si>
    <t>HOLDING / CONSOLIDATION</t>
  </si>
  <si>
    <t>FUCHS GROUP</t>
  </si>
  <si>
    <t>Sales revenues by company location</t>
  </si>
  <si>
    <t>in % of sales</t>
  </si>
  <si>
    <t>Segment earnings (EBIT)</t>
  </si>
  <si>
    <t>Employees as at March 31*</t>
  </si>
  <si>
    <t>* Incl. trainees</t>
  </si>
  <si>
    <t>Q1 2023</t>
  </si>
  <si>
    <t>H1 2023</t>
  </si>
  <si>
    <t>Q2 2023</t>
  </si>
  <si>
    <t>FUCHS SE</t>
  </si>
  <si>
    <t>Q1-Q4 2022</t>
  </si>
  <si>
    <t>FY 2021</t>
  </si>
  <si>
    <t>Q4 2021</t>
  </si>
  <si>
    <t>Q1-Q3 2021</t>
  </si>
  <si>
    <t>Q3 2021</t>
  </si>
  <si>
    <t>H1 2021</t>
  </si>
  <si>
    <t>Q2 2021</t>
  </si>
  <si>
    <t>Q1 2021</t>
  </si>
  <si>
    <t>Profit attributable to shareholders of FUCHS SE</t>
  </si>
  <si>
    <t>Employees as at June 30*</t>
  </si>
  <si>
    <t>Employees as at December 31*</t>
  </si>
  <si>
    <t>Employees as at September 30*</t>
  </si>
  <si>
    <t>Q3 2023</t>
  </si>
  <si>
    <t>Q1-Q3 2023</t>
  </si>
  <si>
    <t>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</si>
</sst>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0.0%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i/>
      <sz val="11"/>
      <color theme="1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medium">
        <color indexed="8"/>
      </bottom>
      <diagonal/>
    </border>
    <border>
      <left style="thick">
        <color theme="0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/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/>
      <top style="medium">
        <color theme="3"/>
      </top>
      <bottom style="thin">
        <color indexed="8"/>
      </bottom>
      <diagonal/>
    </border>
    <border>
      <left/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 style="medium">
        <color theme="3"/>
      </left>
      <right style="thick">
        <color theme="0"/>
      </right>
      <top/>
      <bottom style="thin">
        <color indexed="8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ck">
        <color theme="0"/>
      </right>
      <top/>
      <bottom style="medium">
        <color theme="3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medium">
        <color theme="3"/>
      </bottom>
      <diagonal/>
    </border>
    <border>
      <left style="medium">
        <color theme="3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medium">
        <color theme="1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theme="0"/>
      </bottom>
      <diagonal/>
    </border>
  </borders>
  <cellStyleXfs count="31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" borderId="0" applyNumberFormat="0" applyFont="0" applyBorder="0" applyAlignment="0" applyProtection="0"/>
    <xf numFmtId="0" fontId="8" fillId="3" borderId="0" applyNumberFormat="0" applyFont="0" applyBorder="0" applyAlignment="0" applyProtection="0"/>
    <xf numFmtId="0" fontId="8" fillId="4" borderId="0" applyNumberFormat="0" applyFont="0" applyBorder="0" applyAlignment="0" applyProtection="0"/>
    <xf numFmtId="0" fontId="8" fillId="0" borderId="0" applyNumberFormat="0" applyFont="0" applyFill="0" applyBorder="0" applyAlignment="0" applyProtection="0"/>
    <xf numFmtId="0" fontId="8" fillId="4" borderId="0" applyNumberFormat="0" applyFon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Border="0" applyAlignment="0" applyProtection="0"/>
    <xf numFmtId="0" fontId="8" fillId="0" borderId="0"/>
    <xf numFmtId="0" fontId="8" fillId="0" borderId="0"/>
    <xf numFmtId="0" fontId="4" fillId="0" borderId="0"/>
    <xf numFmtId="0" fontId="5" fillId="0" borderId="0"/>
    <xf numFmtId="9" fontId="18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199">
    <xf numFmtId="0" fontId="0" fillId="0" borderId="0" xfId="0"/>
    <xf numFmtId="0" fontId="7" fillId="5" borderId="0" xfId="0" applyFont="1" applyFill="1"/>
    <xf numFmtId="0" fontId="8" fillId="5" borderId="0" xfId="0" applyFont="1" applyFill="1"/>
    <xf numFmtId="0" fontId="10" fillId="5" borderId="0" xfId="0" applyFont="1" applyFill="1"/>
    <xf numFmtId="0" fontId="8" fillId="5" borderId="0" xfId="0" applyFont="1" applyFill="1" applyAlignment="1">
      <alignment horizontal="right"/>
    </xf>
    <xf numFmtId="0" fontId="11" fillId="5" borderId="0" xfId="0" applyFont="1" applyFill="1" applyAlignment="1">
      <alignment horizontal="right"/>
    </xf>
    <xf numFmtId="0" fontId="12" fillId="5" borderId="1" xfId="0" applyFont="1" applyFill="1" applyBorder="1"/>
    <xf numFmtId="0" fontId="12" fillId="5" borderId="1" xfId="0" applyFont="1" applyFill="1" applyBorder="1" applyAlignment="1">
      <alignment horizontal="right"/>
    </xf>
    <xf numFmtId="0" fontId="12" fillId="5" borderId="0" xfId="0" applyFont="1" applyFill="1"/>
    <xf numFmtId="0" fontId="12" fillId="5" borderId="2" xfId="0" applyFont="1" applyFill="1" applyBorder="1"/>
    <xf numFmtId="0" fontId="12" fillId="5" borderId="2" xfId="0" quotePrefix="1" applyFont="1" applyFill="1" applyBorder="1" applyAlignment="1">
      <alignment horizontal="right"/>
    </xf>
    <xf numFmtId="0" fontId="10" fillId="5" borderId="1" xfId="0" applyFont="1" applyFill="1" applyBorder="1"/>
    <xf numFmtId="0" fontId="10" fillId="5" borderId="1" xfId="0" quotePrefix="1" applyFont="1" applyFill="1" applyBorder="1" applyAlignment="1">
      <alignment horizontal="right"/>
    </xf>
    <xf numFmtId="0" fontId="11" fillId="5" borderId="0" xfId="0" applyFont="1" applyFill="1"/>
    <xf numFmtId="165" fontId="12" fillId="5" borderId="0" xfId="0" applyNumberFormat="1" applyFont="1" applyFill="1"/>
    <xf numFmtId="0" fontId="12" fillId="5" borderId="1" xfId="0" quotePrefix="1" applyFont="1" applyFill="1" applyBorder="1" applyAlignment="1">
      <alignment horizontal="right"/>
    </xf>
    <xf numFmtId="0" fontId="10" fillId="5" borderId="2" xfId="0" applyFont="1" applyFill="1" applyBorder="1"/>
    <xf numFmtId="0" fontId="12" fillId="5" borderId="2" xfId="0" applyFont="1" applyFill="1" applyBorder="1" applyAlignment="1">
      <alignment horizontal="right"/>
    </xf>
    <xf numFmtId="0" fontId="12" fillId="5" borderId="0" xfId="0" applyFont="1" applyFill="1" applyAlignment="1">
      <alignment horizontal="right"/>
    </xf>
    <xf numFmtId="0" fontId="14" fillId="5" borderId="0" xfId="0" applyFont="1" applyFill="1"/>
    <xf numFmtId="0" fontId="14" fillId="5" borderId="0" xfId="0" applyFont="1" applyFill="1" applyAlignment="1">
      <alignment horizontal="right"/>
    </xf>
    <xf numFmtId="49" fontId="10" fillId="5" borderId="0" xfId="0" applyNumberFormat="1" applyFont="1" applyFill="1"/>
    <xf numFmtId="49" fontId="10" fillId="5" borderId="1" xfId="0" applyNumberFormat="1" applyFont="1" applyFill="1" applyBorder="1" applyAlignment="1">
      <alignment horizontal="left"/>
    </xf>
    <xf numFmtId="165" fontId="10" fillId="5" borderId="3" xfId="0" applyNumberFormat="1" applyFont="1" applyFill="1" applyBorder="1"/>
    <xf numFmtId="165" fontId="10" fillId="5" borderId="5" xfId="0" applyNumberFormat="1" applyFont="1" applyFill="1" applyBorder="1"/>
    <xf numFmtId="0" fontId="10" fillId="5" borderId="8" xfId="0" applyFont="1" applyFill="1" applyBorder="1"/>
    <xf numFmtId="0" fontId="12" fillId="5" borderId="8" xfId="0" applyFont="1" applyFill="1" applyBorder="1"/>
    <xf numFmtId="0" fontId="12" fillId="5" borderId="8" xfId="0" applyFont="1" applyFill="1" applyBorder="1" applyAlignment="1">
      <alignment horizontal="right"/>
    </xf>
    <xf numFmtId="0" fontId="12" fillId="5" borderId="9" xfId="0" applyFont="1" applyFill="1" applyBorder="1"/>
    <xf numFmtId="0" fontId="12" fillId="5" borderId="9" xfId="0" applyFont="1" applyFill="1" applyBorder="1" applyAlignment="1">
      <alignment horizontal="right"/>
    </xf>
    <xf numFmtId="0" fontId="12" fillId="5" borderId="2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49" fontId="10" fillId="5" borderId="10" xfId="0" applyNumberFormat="1" applyFont="1" applyFill="1" applyBorder="1" applyAlignment="1">
      <alignment horizontal="left"/>
    </xf>
    <xf numFmtId="0" fontId="10" fillId="5" borderId="15" xfId="0" applyFont="1" applyFill="1" applyBorder="1" applyAlignment="1">
      <alignment horizontal="right"/>
    </xf>
    <xf numFmtId="3" fontId="12" fillId="5" borderId="4" xfId="0" applyNumberFormat="1" applyFont="1" applyFill="1" applyBorder="1" applyAlignment="1">
      <alignment horizontal="right"/>
    </xf>
    <xf numFmtId="166" fontId="15" fillId="0" borderId="3" xfId="0" applyNumberFormat="1" applyFont="1" applyBorder="1" applyAlignment="1">
      <alignment horizontal="right"/>
    </xf>
    <xf numFmtId="0" fontId="12" fillId="5" borderId="7" xfId="0" applyFont="1" applyFill="1" applyBorder="1"/>
    <xf numFmtId="1" fontId="12" fillId="5" borderId="4" xfId="0" applyNumberFormat="1" applyFont="1" applyFill="1" applyBorder="1"/>
    <xf numFmtId="1" fontId="12" fillId="5" borderId="6" xfId="0" applyNumberFormat="1" applyFont="1" applyFill="1" applyBorder="1"/>
    <xf numFmtId="1" fontId="10" fillId="5" borderId="3" xfId="0" applyNumberFormat="1" applyFont="1" applyFill="1" applyBorder="1"/>
    <xf numFmtId="3" fontId="12" fillId="6" borderId="6" xfId="0" applyNumberFormat="1" applyFont="1" applyFill="1" applyBorder="1" applyAlignment="1">
      <alignment horizontal="right"/>
    </xf>
    <xf numFmtId="3" fontId="12" fillId="5" borderId="6" xfId="0" applyNumberFormat="1" applyFont="1" applyFill="1" applyBorder="1"/>
    <xf numFmtId="3" fontId="12" fillId="5" borderId="3" xfId="0" applyNumberFormat="1" applyFont="1" applyFill="1" applyBorder="1" applyAlignment="1">
      <alignment horizontal="right"/>
    </xf>
    <xf numFmtId="0" fontId="16" fillId="5" borderId="2" xfId="0" applyFont="1" applyFill="1" applyBorder="1" applyAlignment="1">
      <alignment wrapText="1"/>
    </xf>
    <xf numFmtId="0" fontId="5" fillId="5" borderId="0" xfId="0" applyFont="1" applyFill="1"/>
    <xf numFmtId="3" fontId="12" fillId="5" borderId="2" xfId="0" applyNumberFormat="1" applyFont="1" applyFill="1" applyBorder="1"/>
    <xf numFmtId="1" fontId="10" fillId="5" borderId="4" xfId="0" applyNumberFormat="1" applyFont="1" applyFill="1" applyBorder="1"/>
    <xf numFmtId="0" fontId="10" fillId="0" borderId="3" xfId="0" applyFont="1" applyBorder="1" applyAlignment="1">
      <alignment horizontal="right"/>
    </xf>
    <xf numFmtId="0" fontId="6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0" fontId="5" fillId="5" borderId="0" xfId="0" applyFont="1" applyFill="1" applyAlignment="1">
      <alignment horizontal="right"/>
    </xf>
    <xf numFmtId="0" fontId="15" fillId="5" borderId="1" xfId="0" applyFont="1" applyFill="1" applyBorder="1" applyAlignment="1">
      <alignment horizontal="left" wrapText="1" indent="2"/>
    </xf>
    <xf numFmtId="0" fontId="0" fillId="5" borderId="0" xfId="0" applyFill="1"/>
    <xf numFmtId="0" fontId="10" fillId="5" borderId="19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3" fontId="10" fillId="5" borderId="1" xfId="0" applyNumberFormat="1" applyFont="1" applyFill="1" applyBorder="1"/>
    <xf numFmtId="0" fontId="14" fillId="0" borderId="0" xfId="0" applyFont="1"/>
    <xf numFmtId="3" fontId="12" fillId="6" borderId="22" xfId="0" applyNumberFormat="1" applyFont="1" applyFill="1" applyBorder="1"/>
    <xf numFmtId="3" fontId="10" fillId="6" borderId="27" xfId="0" applyNumberFormat="1" applyFont="1" applyFill="1" applyBorder="1"/>
    <xf numFmtId="3" fontId="12" fillId="5" borderId="18" xfId="0" applyNumberFormat="1" applyFont="1" applyFill="1" applyBorder="1"/>
    <xf numFmtId="9" fontId="12" fillId="6" borderId="4" xfId="0" applyNumberFormat="1" applyFont="1" applyFill="1" applyBorder="1"/>
    <xf numFmtId="9" fontId="10" fillId="6" borderId="4" xfId="0" applyNumberFormat="1" applyFont="1" applyFill="1" applyBorder="1"/>
    <xf numFmtId="9" fontId="12" fillId="6" borderId="3" xfId="0" applyNumberFormat="1" applyFont="1" applyFill="1" applyBorder="1"/>
    <xf numFmtId="3" fontId="12" fillId="5" borderId="23" xfId="0" applyNumberFormat="1" applyFont="1" applyFill="1" applyBorder="1"/>
    <xf numFmtId="9" fontId="12" fillId="6" borderId="24" xfId="0" applyNumberFormat="1" applyFont="1" applyFill="1" applyBorder="1"/>
    <xf numFmtId="3" fontId="12" fillId="5" borderId="25" xfId="0" applyNumberFormat="1" applyFont="1" applyFill="1" applyBorder="1"/>
    <xf numFmtId="3" fontId="10" fillId="5" borderId="28" xfId="0" applyNumberFormat="1" applyFont="1" applyFill="1" applyBorder="1"/>
    <xf numFmtId="9" fontId="10" fillId="6" borderId="29" xfId="0" applyNumberFormat="1" applyFont="1" applyFill="1" applyBorder="1"/>
    <xf numFmtId="3" fontId="12" fillId="0" borderId="23" xfId="0" applyNumberFormat="1" applyFont="1" applyBorder="1" applyAlignment="1">
      <alignment horizontal="right"/>
    </xf>
    <xf numFmtId="3" fontId="12" fillId="5" borderId="26" xfId="0" applyNumberFormat="1" applyFont="1" applyFill="1" applyBorder="1"/>
    <xf numFmtId="3" fontId="12" fillId="6" borderId="3" xfId="0" applyNumberFormat="1" applyFont="1" applyFill="1" applyBorder="1" applyAlignment="1">
      <alignment horizontal="right"/>
    </xf>
    <xf numFmtId="166" fontId="15" fillId="6" borderId="3" xfId="0" applyNumberFormat="1" applyFont="1" applyFill="1" applyBorder="1" applyAlignment="1">
      <alignment horizontal="right"/>
    </xf>
    <xf numFmtId="3" fontId="12" fillId="6" borderId="4" xfId="0" applyNumberFormat="1" applyFont="1" applyFill="1" applyBorder="1" applyAlignment="1">
      <alignment horizontal="right"/>
    </xf>
    <xf numFmtId="9" fontId="12" fillId="6" borderId="24" xfId="0" applyNumberFormat="1" applyFont="1" applyFill="1" applyBorder="1" applyAlignment="1">
      <alignment horizontal="right"/>
    </xf>
    <xf numFmtId="1" fontId="12" fillId="5" borderId="4" xfId="0" applyNumberFormat="1" applyFont="1" applyFill="1" applyBorder="1" applyAlignment="1">
      <alignment horizontal="right"/>
    </xf>
    <xf numFmtId="49" fontId="10" fillId="5" borderId="0" xfId="0" applyNumberFormat="1" applyFont="1" applyFill="1" applyAlignment="1">
      <alignment horizontal="left"/>
    </xf>
    <xf numFmtId="0" fontId="10" fillId="5" borderId="16" xfId="0" applyFont="1" applyFill="1" applyBorder="1" applyAlignment="1">
      <alignment horizontal="right"/>
    </xf>
    <xf numFmtId="0" fontId="12" fillId="6" borderId="6" xfId="0" applyFont="1" applyFill="1" applyBorder="1" applyAlignment="1">
      <alignment horizontal="right"/>
    </xf>
    <xf numFmtId="1" fontId="12" fillId="5" borderId="4" xfId="0" quotePrefix="1" applyNumberFormat="1" applyFont="1" applyFill="1" applyBorder="1" applyAlignment="1">
      <alignment horizontal="right"/>
    </xf>
    <xf numFmtId="3" fontId="10" fillId="5" borderId="18" xfId="0" applyNumberFormat="1" applyFont="1" applyFill="1" applyBorder="1"/>
    <xf numFmtId="1" fontId="10" fillId="5" borderId="4" xfId="0" applyNumberFormat="1" applyFont="1" applyFill="1" applyBorder="1" applyAlignment="1">
      <alignment horizontal="right"/>
    </xf>
    <xf numFmtId="3" fontId="10" fillId="5" borderId="0" xfId="0" applyNumberFormat="1" applyFont="1" applyFill="1"/>
    <xf numFmtId="1" fontId="10" fillId="5" borderId="0" xfId="0" applyNumberFormat="1" applyFont="1" applyFill="1" applyAlignment="1">
      <alignment horizontal="right"/>
    </xf>
    <xf numFmtId="1" fontId="10" fillId="5" borderId="0" xfId="0" applyNumberFormat="1" applyFont="1" applyFill="1"/>
    <xf numFmtId="9" fontId="10" fillId="5" borderId="0" xfId="0" applyNumberFormat="1" applyFont="1" applyFill="1"/>
    <xf numFmtId="1" fontId="12" fillId="5" borderId="18" xfId="0" quotePrefix="1" applyNumberFormat="1" applyFont="1" applyFill="1" applyBorder="1" applyAlignment="1">
      <alignment horizontal="right"/>
    </xf>
    <xf numFmtId="0" fontId="10" fillId="0" borderId="0" xfId="0" applyFont="1"/>
    <xf numFmtId="0" fontId="5" fillId="5" borderId="0" xfId="0" applyFont="1" applyFill="1" applyAlignment="1">
      <alignment horizontal="center"/>
    </xf>
    <xf numFmtId="0" fontId="10" fillId="5" borderId="31" xfId="0" applyFont="1" applyFill="1" applyBorder="1" applyAlignment="1">
      <alignment horizontal="right"/>
    </xf>
    <xf numFmtId="9" fontId="12" fillId="5" borderId="0" xfId="14" applyFont="1" applyFill="1" applyBorder="1"/>
    <xf numFmtId="166" fontId="12" fillId="5" borderId="0" xfId="14" applyNumberFormat="1" applyFont="1" applyFill="1" applyBorder="1"/>
    <xf numFmtId="3" fontId="10" fillId="5" borderId="4" xfId="0" applyNumberFormat="1" applyFont="1" applyFill="1" applyBorder="1"/>
    <xf numFmtId="2" fontId="12" fillId="5" borderId="6" xfId="0" applyNumberFormat="1" applyFont="1" applyFill="1" applyBorder="1"/>
    <xf numFmtId="3" fontId="10" fillId="6" borderId="2" xfId="0" applyNumberFormat="1" applyFont="1" applyFill="1" applyBorder="1"/>
    <xf numFmtId="3" fontId="12" fillId="6" borderId="2" xfId="0" applyNumberFormat="1" applyFont="1" applyFill="1" applyBorder="1"/>
    <xf numFmtId="165" fontId="12" fillId="6" borderId="0" xfId="0" applyNumberFormat="1" applyFont="1" applyFill="1"/>
    <xf numFmtId="165" fontId="12" fillId="6" borderId="1" xfId="0" applyNumberFormat="1" applyFont="1" applyFill="1" applyBorder="1"/>
    <xf numFmtId="3" fontId="12" fillId="6" borderId="17" xfId="0" applyNumberFormat="1" applyFont="1" applyFill="1" applyBorder="1"/>
    <xf numFmtId="0" fontId="10" fillId="5" borderId="3" xfId="0" applyFont="1" applyFill="1" applyBorder="1" applyAlignment="1">
      <alignment horizontal="right"/>
    </xf>
    <xf numFmtId="165" fontId="12" fillId="0" borderId="0" xfId="0" applyNumberFormat="1" applyFont="1"/>
    <xf numFmtId="2" fontId="12" fillId="6" borderId="6" xfId="0" applyNumberFormat="1" applyFont="1" applyFill="1" applyBorder="1"/>
    <xf numFmtId="3" fontId="12" fillId="6" borderId="4" xfId="0" quotePrefix="1" applyNumberFormat="1" applyFont="1" applyFill="1" applyBorder="1" applyAlignment="1">
      <alignment horizontal="right"/>
    </xf>
    <xf numFmtId="165" fontId="12" fillId="6" borderId="4" xfId="0" quotePrefix="1" applyNumberFormat="1" applyFont="1" applyFill="1" applyBorder="1" applyAlignment="1">
      <alignment horizontal="right"/>
    </xf>
    <xf numFmtId="9" fontId="12" fillId="6" borderId="4" xfId="0" quotePrefix="1" applyNumberFormat="1" applyFont="1" applyFill="1" applyBorder="1" applyAlignment="1">
      <alignment horizontal="right"/>
    </xf>
    <xf numFmtId="9" fontId="12" fillId="6" borderId="3" xfId="0" quotePrefix="1" applyNumberFormat="1" applyFont="1" applyFill="1" applyBorder="1" applyAlignment="1">
      <alignment horizontal="right"/>
    </xf>
    <xf numFmtId="9" fontId="12" fillId="6" borderId="4" xfId="0" applyNumberFormat="1" applyFont="1" applyFill="1" applyBorder="1" applyAlignment="1">
      <alignment horizontal="right"/>
    </xf>
    <xf numFmtId="9" fontId="12" fillId="6" borderId="3" xfId="0" applyNumberFormat="1" applyFont="1" applyFill="1" applyBorder="1" applyAlignment="1">
      <alignment horizontal="right"/>
    </xf>
    <xf numFmtId="3" fontId="10" fillId="6" borderId="22" xfId="0" applyNumberFormat="1" applyFont="1" applyFill="1" applyBorder="1"/>
    <xf numFmtId="3" fontId="10" fillId="0" borderId="0" xfId="0" applyNumberFormat="1" applyFont="1"/>
    <xf numFmtId="9" fontId="10" fillId="0" borderId="0" xfId="0" applyNumberFormat="1" applyFont="1"/>
    <xf numFmtId="3" fontId="10" fillId="5" borderId="2" xfId="0" applyNumberFormat="1" applyFont="1" applyFill="1" applyBorder="1"/>
    <xf numFmtId="9" fontId="12" fillId="6" borderId="3" xfId="14" applyFont="1" applyFill="1" applyBorder="1"/>
    <xf numFmtId="9" fontId="12" fillId="6" borderId="3" xfId="14" applyFont="1" applyFill="1" applyBorder="1" applyAlignment="1">
      <alignment horizontal="right"/>
    </xf>
    <xf numFmtId="9" fontId="10" fillId="6" borderId="3" xfId="14" applyFont="1" applyFill="1" applyBorder="1"/>
    <xf numFmtId="165" fontId="12" fillId="6" borderId="4" xfId="0" applyNumberFormat="1" applyFont="1" applyFill="1" applyBorder="1" applyAlignment="1">
      <alignment horizontal="right"/>
    </xf>
    <xf numFmtId="0" fontId="12" fillId="5" borderId="0" xfId="0" applyFont="1" applyFill="1" applyAlignment="1">
      <alignment wrapText="1"/>
    </xf>
    <xf numFmtId="3" fontId="12" fillId="5" borderId="0" xfId="0" applyNumberFormat="1" applyFont="1" applyFill="1" applyAlignment="1">
      <alignment horizontal="right"/>
    </xf>
    <xf numFmtId="0" fontId="16" fillId="5" borderId="1" xfId="0" applyFont="1" applyFill="1" applyBorder="1" applyAlignment="1">
      <alignment wrapText="1"/>
    </xf>
    <xf numFmtId="3" fontId="16" fillId="6" borderId="3" xfId="0" applyNumberFormat="1" applyFont="1" applyFill="1" applyBorder="1" applyAlignment="1">
      <alignment horizontal="right"/>
    </xf>
    <xf numFmtId="3" fontId="16" fillId="5" borderId="3" xfId="0" applyNumberFormat="1" applyFont="1" applyFill="1" applyBorder="1" applyAlignment="1">
      <alignment horizontal="right"/>
    </xf>
    <xf numFmtId="3" fontId="16" fillId="6" borderId="6" xfId="0" applyNumberFormat="1" applyFont="1" applyFill="1" applyBorder="1" applyAlignment="1">
      <alignment horizontal="right"/>
    </xf>
    <xf numFmtId="0" fontId="19" fillId="5" borderId="1" xfId="0" applyFont="1" applyFill="1" applyBorder="1" applyAlignment="1">
      <alignment horizontal="left" wrapText="1" indent="2"/>
    </xf>
    <xf numFmtId="166" fontId="19" fillId="6" borderId="3" xfId="0" applyNumberFormat="1" applyFont="1" applyFill="1" applyBorder="1" applyAlignment="1">
      <alignment horizontal="right"/>
    </xf>
    <xf numFmtId="166" fontId="19" fillId="0" borderId="3" xfId="0" applyNumberFormat="1" applyFont="1" applyBorder="1" applyAlignment="1">
      <alignment horizontal="right"/>
    </xf>
    <xf numFmtId="166" fontId="19" fillId="6" borderId="3" xfId="0" quotePrefix="1" applyNumberFormat="1" applyFont="1" applyFill="1" applyBorder="1" applyAlignment="1">
      <alignment horizontal="right"/>
    </xf>
    <xf numFmtId="166" fontId="19" fillId="0" borderId="3" xfId="0" quotePrefix="1" applyNumberFormat="1" applyFont="1" applyBorder="1" applyAlignment="1">
      <alignment horizontal="right"/>
    </xf>
    <xf numFmtId="3" fontId="16" fillId="6" borderId="4" xfId="0" applyNumberFormat="1" applyFont="1" applyFill="1" applyBorder="1" applyAlignment="1">
      <alignment horizontal="right"/>
    </xf>
    <xf numFmtId="3" fontId="16" fillId="5" borderId="4" xfId="0" applyNumberFormat="1" applyFont="1" applyFill="1" applyBorder="1" applyAlignment="1">
      <alignment horizontal="right"/>
    </xf>
    <xf numFmtId="165" fontId="16" fillId="6" borderId="4" xfId="0" applyNumberFormat="1" applyFont="1" applyFill="1" applyBorder="1" applyAlignment="1">
      <alignment horizontal="right"/>
    </xf>
    <xf numFmtId="0" fontId="16" fillId="6" borderId="6" xfId="0" applyFont="1" applyFill="1" applyBorder="1" applyAlignment="1">
      <alignment horizontal="right"/>
    </xf>
    <xf numFmtId="0" fontId="16" fillId="5" borderId="1" xfId="0" applyFont="1" applyFill="1" applyBorder="1"/>
    <xf numFmtId="166" fontId="15" fillId="5" borderId="3" xfId="14" applyNumberFormat="1" applyFont="1" applyFill="1" applyBorder="1" applyAlignment="1">
      <alignment horizontal="right"/>
    </xf>
    <xf numFmtId="165" fontId="19" fillId="6" borderId="4" xfId="0" applyNumberFormat="1" applyFont="1" applyFill="1" applyBorder="1" applyAlignment="1">
      <alignment horizontal="right"/>
    </xf>
    <xf numFmtId="3" fontId="15" fillId="5" borderId="3" xfId="0" applyNumberFormat="1" applyFont="1" applyFill="1" applyBorder="1" applyAlignment="1">
      <alignment horizontal="right"/>
    </xf>
    <xf numFmtId="3" fontId="7" fillId="5" borderId="0" xfId="0" applyNumberFormat="1" applyFont="1" applyFill="1"/>
    <xf numFmtId="166" fontId="15" fillId="6" borderId="3" xfId="14" applyNumberFormat="1" applyFont="1" applyFill="1" applyBorder="1" applyAlignment="1">
      <alignment horizontal="right"/>
    </xf>
    <xf numFmtId="166" fontId="15" fillId="6" borderId="6" xfId="14" applyNumberFormat="1" applyFont="1" applyFill="1" applyBorder="1" applyAlignment="1">
      <alignment horizontal="right"/>
    </xf>
    <xf numFmtId="166" fontId="15" fillId="6" borderId="4" xfId="14" applyNumberFormat="1" applyFont="1" applyFill="1" applyBorder="1" applyAlignment="1">
      <alignment horizontal="right"/>
    </xf>
    <xf numFmtId="49" fontId="10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9" fontId="10" fillId="5" borderId="0" xfId="14" applyFont="1" applyFill="1" applyBorder="1"/>
    <xf numFmtId="3" fontId="12" fillId="0" borderId="22" xfId="0" applyNumberFormat="1" applyFont="1" applyBorder="1"/>
    <xf numFmtId="3" fontId="10" fillId="0" borderId="22" xfId="0" applyNumberFormat="1" applyFont="1" applyBorder="1"/>
    <xf numFmtId="166" fontId="15" fillId="0" borderId="3" xfId="14" applyNumberFormat="1" applyFont="1" applyBorder="1" applyAlignment="1">
      <alignment horizontal="right"/>
    </xf>
    <xf numFmtId="166" fontId="15" fillId="6" borderId="4" xfId="14" quotePrefix="1" applyNumberFormat="1" applyFont="1" applyFill="1" applyBorder="1" applyAlignment="1">
      <alignment horizontal="right"/>
    </xf>
    <xf numFmtId="0" fontId="10" fillId="5" borderId="12" xfId="0" applyFont="1" applyFill="1" applyBorder="1" applyAlignment="1">
      <alignment horizontal="right"/>
    </xf>
    <xf numFmtId="2" fontId="12" fillId="6" borderId="17" xfId="0" applyNumberFormat="1" applyFont="1" applyFill="1" applyBorder="1"/>
    <xf numFmtId="3" fontId="12" fillId="5" borderId="12" xfId="0" applyNumberFormat="1" applyFont="1" applyFill="1" applyBorder="1"/>
    <xf numFmtId="165" fontId="12" fillId="5" borderId="18" xfId="0" applyNumberFormat="1" applyFont="1" applyFill="1" applyBorder="1"/>
    <xf numFmtId="165" fontId="10" fillId="5" borderId="12" xfId="0" applyNumberFormat="1" applyFont="1" applyFill="1" applyBorder="1"/>
    <xf numFmtId="165" fontId="12" fillId="5" borderId="12" xfId="0" applyNumberFormat="1" applyFont="1" applyFill="1" applyBorder="1"/>
    <xf numFmtId="165" fontId="12" fillId="5" borderId="33" xfId="0" applyNumberFormat="1" applyFont="1" applyFill="1" applyBorder="1"/>
    <xf numFmtId="165" fontId="12" fillId="5" borderId="32" xfId="0" applyNumberFormat="1" applyFont="1" applyFill="1" applyBorder="1"/>
    <xf numFmtId="165" fontId="12" fillId="5" borderId="14" xfId="0" applyNumberFormat="1" applyFont="1" applyFill="1" applyBorder="1"/>
    <xf numFmtId="0" fontId="12" fillId="5" borderId="32" xfId="0" applyFont="1" applyFill="1" applyBorder="1"/>
    <xf numFmtId="0" fontId="5" fillId="5" borderId="32" xfId="0" applyFont="1" applyFill="1" applyBorder="1"/>
    <xf numFmtId="0" fontId="10" fillId="5" borderId="32" xfId="0" applyFont="1" applyFill="1" applyBorder="1" applyAlignment="1">
      <alignment horizontal="right"/>
    </xf>
    <xf numFmtId="3" fontId="10" fillId="6" borderId="33" xfId="0" applyNumberFormat="1" applyFont="1" applyFill="1" applyBorder="1"/>
    <xf numFmtId="3" fontId="12" fillId="6" borderId="33" xfId="0" applyNumberFormat="1" applyFont="1" applyFill="1" applyBorder="1"/>
    <xf numFmtId="165" fontId="12" fillId="6" borderId="32" xfId="0" applyNumberFormat="1" applyFont="1" applyFill="1" applyBorder="1"/>
    <xf numFmtId="165" fontId="12" fillId="6" borderId="14" xfId="0" applyNumberFormat="1" applyFont="1" applyFill="1" applyBorder="1"/>
    <xf numFmtId="2" fontId="12" fillId="6" borderId="14" xfId="0" applyNumberFormat="1" applyFont="1" applyFill="1" applyBorder="1"/>
    <xf numFmtId="2" fontId="12" fillId="6" borderId="33" xfId="0" applyNumberFormat="1" applyFont="1" applyFill="1" applyBorder="1"/>
    <xf numFmtId="3" fontId="10" fillId="5" borderId="14" xfId="0" applyNumberFormat="1" applyFont="1" applyFill="1" applyBorder="1"/>
    <xf numFmtId="3" fontId="12" fillId="5" borderId="33" xfId="0" applyNumberFormat="1" applyFont="1" applyFill="1" applyBorder="1"/>
    <xf numFmtId="1" fontId="10" fillId="5" borderId="33" xfId="0" applyNumberFormat="1" applyFont="1" applyFill="1" applyBorder="1"/>
    <xf numFmtId="1" fontId="12" fillId="5" borderId="33" xfId="0" applyNumberFormat="1" applyFont="1" applyFill="1" applyBorder="1"/>
    <xf numFmtId="165" fontId="10" fillId="5" borderId="32" xfId="0" applyNumberFormat="1" applyFont="1" applyFill="1" applyBorder="1"/>
    <xf numFmtId="2" fontId="12" fillId="5" borderId="14" xfId="0" applyNumberFormat="1" applyFont="1" applyFill="1" applyBorder="1"/>
    <xf numFmtId="2" fontId="12" fillId="5" borderId="33" xfId="0" applyNumberFormat="1" applyFont="1" applyFill="1" applyBorder="1"/>
    <xf numFmtId="0" fontId="12" fillId="5" borderId="34" xfId="0" applyFont="1" applyFill="1" applyBorder="1"/>
    <xf numFmtId="3" fontId="10" fillId="0" borderId="14" xfId="0" applyNumberFormat="1" applyFont="1" applyBorder="1" applyAlignment="1">
      <alignment horizontal="right"/>
    </xf>
    <xf numFmtId="9" fontId="10" fillId="6" borderId="4" xfId="0" applyNumberFormat="1" applyFont="1" applyFill="1" applyBorder="1" applyAlignment="1">
      <alignment horizontal="right"/>
    </xf>
    <xf numFmtId="166" fontId="15" fillId="5" borderId="1" xfId="14" applyNumberFormat="1" applyFont="1" applyFill="1" applyBorder="1" applyAlignment="1">
      <alignment horizontal="left" wrapText="1" indent="2"/>
    </xf>
    <xf numFmtId="166" fontId="20" fillId="5" borderId="0" xfId="14" applyNumberFormat="1" applyFont="1" applyFill="1"/>
    <xf numFmtId="166" fontId="15" fillId="5" borderId="4" xfId="14" quotePrefix="1" applyNumberFormat="1" applyFont="1" applyFill="1" applyBorder="1" applyAlignment="1">
      <alignment horizontal="right"/>
    </xf>
    <xf numFmtId="166" fontId="15" fillId="0" borderId="3" xfId="14" applyNumberFormat="1" applyFont="1" applyFill="1" applyBorder="1" applyAlignment="1">
      <alignment horizontal="right"/>
    </xf>
    <xf numFmtId="9" fontId="5" fillId="5" borderId="0" xfId="0" applyNumberFormat="1" applyFont="1" applyFill="1"/>
    <xf numFmtId="3" fontId="12" fillId="7" borderId="4" xfId="0" applyNumberFormat="1" applyFont="1" applyFill="1" applyBorder="1" applyAlignment="1">
      <alignment horizontal="right"/>
    </xf>
    <xf numFmtId="0" fontId="5" fillId="0" borderId="0" xfId="0" applyFont="1"/>
    <xf numFmtId="3" fontId="12" fillId="7" borderId="3" xfId="0" applyNumberFormat="1" applyFont="1" applyFill="1" applyBorder="1" applyAlignment="1">
      <alignment horizontal="right"/>
    </xf>
    <xf numFmtId="9" fontId="12" fillId="7" borderId="3" xfId="14" applyFont="1" applyFill="1" applyBorder="1"/>
    <xf numFmtId="0" fontId="6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2" fillId="5" borderId="7" xfId="0" applyFont="1" applyFill="1" applyBorder="1" applyAlignment="1">
      <alignment wrapText="1"/>
    </xf>
    <xf numFmtId="0" fontId="12" fillId="5" borderId="7" xfId="0" applyFont="1" applyFill="1" applyBorder="1"/>
    <xf numFmtId="0" fontId="12" fillId="5" borderId="8" xfId="0" applyFont="1" applyFill="1" applyBorder="1"/>
    <xf numFmtId="0" fontId="10" fillId="5" borderId="11" xfId="0" applyFont="1" applyFill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0" fontId="5" fillId="5" borderId="0" xfId="0" applyFont="1" applyFill="1" applyAlignment="1">
      <alignment horizontal="center"/>
    </xf>
    <xf numFmtId="0" fontId="10" fillId="5" borderId="20" xfId="0" applyFont="1" applyFill="1" applyBorder="1" applyAlignment="1">
      <alignment horizontal="center" wrapText="1"/>
    </xf>
    <xf numFmtId="0" fontId="10" fillId="5" borderId="21" xfId="0" applyFont="1" applyFill="1" applyBorder="1" applyAlignment="1">
      <alignment horizontal="center" wrapText="1"/>
    </xf>
    <xf numFmtId="0" fontId="10" fillId="5" borderId="30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</cellXfs>
  <cellStyles count="31">
    <cellStyle name="Komma 2" xfId="1" xr:uid="{00000000-0005-0000-0000-000000000000}"/>
    <cellStyle name="Komma 2 2" xfId="15" xr:uid="{51750DF9-EEF5-4E40-BBEB-D4831F06241C}"/>
    <cellStyle name="Percent 2" xfId="26" xr:uid="{A112D168-18E1-4BA4-8573-F4C4277AE12F}"/>
    <cellStyle name="Prozent" xfId="14" builtinId="5"/>
    <cellStyle name="Prozent 2" xfId="2" xr:uid="{00000000-0005-0000-0000-000003000000}"/>
    <cellStyle name="Prozent 2 2" xfId="16" xr:uid="{E3F2BBE0-5677-4FFD-A093-19607AAB3C75}"/>
    <cellStyle name="SAPError" xfId="3" xr:uid="{00000000-0005-0000-0000-000004000000}"/>
    <cellStyle name="SAPError 2" xfId="17" xr:uid="{2FDA2BE9-07A4-4274-A4A3-D03E37D9D180}"/>
    <cellStyle name="SAPKey" xfId="4" xr:uid="{00000000-0005-0000-0000-000005000000}"/>
    <cellStyle name="SAPKey 2" xfId="18" xr:uid="{534D45CE-4BFE-4939-A83C-CC6BFD62C9D8}"/>
    <cellStyle name="SAPLocked" xfId="5" xr:uid="{00000000-0005-0000-0000-000006000000}"/>
    <cellStyle name="SAPLocked 2" xfId="19" xr:uid="{4149C17D-AD4A-41A3-AC09-23C3D90F9928}"/>
    <cellStyle name="SAPOutput" xfId="6" xr:uid="{00000000-0005-0000-0000-000007000000}"/>
    <cellStyle name="SAPOutput 2" xfId="20" xr:uid="{BC03F91E-1E40-4B2C-9314-BC7DD2363A1C}"/>
    <cellStyle name="SAPSpace" xfId="7" xr:uid="{00000000-0005-0000-0000-000008000000}"/>
    <cellStyle name="SAPSpace 2" xfId="21" xr:uid="{D5ACB47D-149B-448A-A960-19DBAEAD9FCD}"/>
    <cellStyle name="SAPText" xfId="8" xr:uid="{00000000-0005-0000-0000-000009000000}"/>
    <cellStyle name="SAPText 2" xfId="22" xr:uid="{14578847-BEAF-40DD-ADD3-EDA73CA8AB16}"/>
    <cellStyle name="SAPUnLocked" xfId="9" xr:uid="{00000000-0005-0000-0000-00000A000000}"/>
    <cellStyle name="SAPUnLocked 2" xfId="23" xr:uid="{5C442882-1E88-4640-9AC6-1F0B559679C0}"/>
    <cellStyle name="Standard" xfId="0" builtinId="0"/>
    <cellStyle name="Standard 2" xfId="10" xr:uid="{00000000-0005-0000-0000-00000C000000}"/>
    <cellStyle name="Standard 2 2" xfId="11" xr:uid="{00000000-0005-0000-0000-00000D000000}"/>
    <cellStyle name="Standard 2 2 2" xfId="24" xr:uid="{8D767235-4946-4FB0-8517-41B470432A58}"/>
    <cellStyle name="Standard 2 3" xfId="13" xr:uid="{00000000-0005-0000-0000-00000E000000}"/>
    <cellStyle name="Standard 3" xfId="12" xr:uid="{00000000-0005-0000-0000-00000F000000}"/>
    <cellStyle name="Standard 3 2" xfId="25" xr:uid="{40764F29-98C8-4EBC-9ADF-5D4A657EE193}"/>
    <cellStyle name="Standard 3 2 2" xfId="28" xr:uid="{67562E41-D01C-4716-8A54-D5604FB0CF8B}"/>
    <cellStyle name="Standard 3 2 3" xfId="30" xr:uid="{CC6F38EC-6FA4-44F5-B9C5-A959AA08AD5C}"/>
    <cellStyle name="Standard 3 3" xfId="27" xr:uid="{D94A010F-2D5E-43F1-BBE8-9611E18EAB32}"/>
    <cellStyle name="Standard 3 4" xfId="29" xr:uid="{4AE355AF-C4C8-4FFB-86BC-FF97F4FA436D}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19</xdr:col>
      <xdr:colOff>9525</xdr:colOff>
      <xdr:row>34</xdr:row>
      <xdr:rowOff>95250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7A79A02-5754-4323-B188-617999F13C4B}"/>
            </a:ext>
          </a:extLst>
        </xdr:cNvPr>
        <xdr:cNvSpPr txBox="1"/>
      </xdr:nvSpPr>
      <xdr:spPr>
        <a:xfrm>
          <a:off x="609600" y="317500"/>
          <a:ext cx="10982325" cy="517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4400" b="1">
              <a:latin typeface="Arial" panose="020B0604020202020204" pitchFamily="34" charset="0"/>
              <a:cs typeface="Arial" panose="020B0604020202020204" pitchFamily="34" charset="0"/>
            </a:rPr>
            <a:t>FUCHS</a:t>
          </a:r>
          <a:r>
            <a:rPr lang="de-DE" sz="44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4400" b="1">
              <a:latin typeface="Arial" panose="020B0604020202020204" pitchFamily="34" charset="0"/>
              <a:cs typeface="Arial" panose="020B0604020202020204" pitchFamily="34" charset="0"/>
            </a:rPr>
            <a:t>SE</a:t>
          </a:r>
        </a:p>
        <a:p>
          <a:endParaRPr lang="de-DE" sz="3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Factsheet</a:t>
          </a: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 Q1 - Q3 2023</a:t>
          </a:r>
        </a:p>
      </xdr:txBody>
    </xdr:sp>
    <xdr:clientData/>
  </xdr:twoCellAnchor>
  <xdr:twoCellAnchor editAs="oneCell">
    <xdr:from>
      <xdr:col>16</xdr:col>
      <xdr:colOff>263525</xdr:colOff>
      <xdr:row>2</xdr:row>
      <xdr:rowOff>63500</xdr:rowOff>
    </xdr:from>
    <xdr:to>
      <xdr:col>18</xdr:col>
      <xdr:colOff>562854</xdr:colOff>
      <xdr:row>6</xdr:row>
      <xdr:rowOff>153539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7B20D1-30A7-4997-BC09-8F2A74BCD0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0017125" y="381000"/>
          <a:ext cx="1518529" cy="725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93131</xdr:colOff>
      <xdr:row>33</xdr:row>
      <xdr:rowOff>22374</xdr:rowOff>
    </xdr:from>
    <xdr:to>
      <xdr:col>18</xdr:col>
      <xdr:colOff>464605</xdr:colOff>
      <xdr:row>33</xdr:row>
      <xdr:rowOff>128035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542864-D6F1-4987-9228-5C4A66EC9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46731" y="5610374"/>
          <a:ext cx="1590674" cy="1056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228600</xdr:colOff>
      <xdr:row>0</xdr:row>
      <xdr:rowOff>211666</xdr:rowOff>
    </xdr:from>
    <xdr:ext cx="1450387" cy="760231"/>
    <xdr:pic>
      <xdr:nvPicPr>
        <xdr:cNvPr id="4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EB740645-5D57-44E2-8842-536437D9BA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0109200" y="211666"/>
          <a:ext cx="1450387" cy="760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15</xdr:col>
      <xdr:colOff>93133</xdr:colOff>
      <xdr:row>29</xdr:row>
      <xdr:rowOff>41486</xdr:rowOff>
    </xdr:from>
    <xdr:to>
      <xdr:col>16</xdr:col>
      <xdr:colOff>812798</xdr:colOff>
      <xdr:row>29</xdr:row>
      <xdr:rowOff>154767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C35FA-C130-452C-B4FF-9317695FD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73733" y="6281419"/>
          <a:ext cx="1600199" cy="1132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470846</xdr:colOff>
      <xdr:row>0</xdr:row>
      <xdr:rowOff>84667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0046646" y="84667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9</xdr:col>
      <xdr:colOff>378135</xdr:colOff>
      <xdr:row>110</xdr:row>
      <xdr:rowOff>1</xdr:rowOff>
    </xdr:from>
    <xdr:to>
      <xdr:col>11</xdr:col>
      <xdr:colOff>11702</xdr:colOff>
      <xdr:row>110</xdr:row>
      <xdr:rowOff>109522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22177F-A44D-461A-8D4F-FEDAEC350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91468" y="14425084"/>
          <a:ext cx="1559734" cy="1095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792994</xdr:colOff>
      <xdr:row>0</xdr:row>
      <xdr:rowOff>93134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2739461" y="93134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9</xdr:col>
      <xdr:colOff>725866</xdr:colOff>
      <xdr:row>136</xdr:row>
      <xdr:rowOff>122161</xdr:rowOff>
    </xdr:from>
    <xdr:to>
      <xdr:col>11</xdr:col>
      <xdr:colOff>1965</xdr:colOff>
      <xdr:row>137</xdr:row>
      <xdr:rowOff>53953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32CCB2-6662-FBBD-D7AB-2DD1A2F9A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72333" y="24150561"/>
          <a:ext cx="1629832" cy="101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Segmente/Segmente%201.%20Quartal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Kapitalflussrechnung/Kapitalflussrechnung%201.%20Quartal%20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2/Quartal%20I%202012/Segmente/Segmente%20I.%20Quartal%202012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day/Desktop/Korrekturen%20FI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7">
          <cell r="B7">
            <v>600</v>
          </cell>
        </row>
        <row r="8">
          <cell r="B8" t="str">
            <v>IS</v>
          </cell>
        </row>
        <row r="9">
          <cell r="B9" t="str">
            <v>CV GC CD</v>
          </cell>
        </row>
        <row r="10">
          <cell r="B10" t="str">
            <v>FP</v>
          </cell>
        </row>
        <row r="12">
          <cell r="B12">
            <v>2015</v>
          </cell>
          <cell r="C12">
            <v>2015</v>
          </cell>
          <cell r="D12">
            <v>2015</v>
          </cell>
          <cell r="E12">
            <v>2015</v>
          </cell>
          <cell r="F12">
            <v>2014</v>
          </cell>
          <cell r="G12">
            <v>2014</v>
          </cell>
          <cell r="H12">
            <v>2014</v>
          </cell>
          <cell r="I12">
            <v>2014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</row>
        <row r="14">
          <cell r="B14" t="str">
            <v>EUAUS</v>
          </cell>
          <cell r="C14" t="str">
            <v>AFASA</v>
          </cell>
          <cell r="D14" t="str">
            <v>AMER</v>
          </cell>
          <cell r="E14" t="str">
            <v>WELT</v>
          </cell>
          <cell r="F14" t="str">
            <v>EUAUS</v>
          </cell>
          <cell r="G14" t="str">
            <v>AFASA</v>
          </cell>
          <cell r="H14" t="str">
            <v>AMER</v>
          </cell>
          <cell r="I14" t="str">
            <v>WELT</v>
          </cell>
        </row>
        <row r="15">
          <cell r="A15">
            <v>30100000</v>
          </cell>
        </row>
        <row r="16">
          <cell r="A16">
            <v>35000000</v>
          </cell>
        </row>
        <row r="17">
          <cell r="A17">
            <v>34000000</v>
          </cell>
        </row>
        <row r="18">
          <cell r="A18">
            <v>31000000</v>
          </cell>
        </row>
        <row r="19">
          <cell r="A19">
            <v>58000000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schäftsbericht"/>
      <sheetName val="Detail"/>
      <sheetName val="Bilanzveränderung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>
        <row r="8">
          <cell r="B8" t="str">
            <v>FP</v>
          </cell>
        </row>
        <row r="9">
          <cell r="B9" t="str">
            <v>FP</v>
          </cell>
        </row>
        <row r="10">
          <cell r="B10" t="str">
            <v>IS</v>
          </cell>
        </row>
        <row r="11">
          <cell r="B11" t="str">
            <v>WELT</v>
          </cell>
        </row>
        <row r="13">
          <cell r="B13" t="str">
            <v>CV GC CD</v>
          </cell>
        </row>
        <row r="16">
          <cell r="C16">
            <v>2015</v>
          </cell>
          <cell r="D16">
            <v>2014</v>
          </cell>
          <cell r="E16">
            <v>2015</v>
          </cell>
        </row>
        <row r="17">
          <cell r="C17">
            <v>3</v>
          </cell>
          <cell r="D17">
            <v>12</v>
          </cell>
          <cell r="E17">
            <v>3</v>
          </cell>
        </row>
        <row r="18">
          <cell r="C18">
            <v>692</v>
          </cell>
          <cell r="D18">
            <v>692</v>
          </cell>
          <cell r="E18">
            <v>600</v>
          </cell>
        </row>
        <row r="21">
          <cell r="A21">
            <v>11120000</v>
          </cell>
        </row>
        <row r="22">
          <cell r="A22">
            <v>11130000</v>
          </cell>
        </row>
        <row r="23">
          <cell r="A23">
            <v>11140000</v>
          </cell>
        </row>
        <row r="24">
          <cell r="A24">
            <v>11200000</v>
          </cell>
        </row>
        <row r="25">
          <cell r="A25">
            <v>11300000</v>
          </cell>
        </row>
        <row r="26">
          <cell r="A26">
            <v>11400000</v>
          </cell>
        </row>
        <row r="27">
          <cell r="A27">
            <v>11500000</v>
          </cell>
        </row>
        <row r="28">
          <cell r="A28">
            <v>12100000</v>
          </cell>
        </row>
        <row r="29">
          <cell r="A29">
            <v>12210000</v>
          </cell>
        </row>
        <row r="30">
          <cell r="A30">
            <v>12260000</v>
          </cell>
        </row>
        <row r="31">
          <cell r="A31">
            <v>12250000</v>
          </cell>
        </row>
        <row r="32">
          <cell r="A32">
            <v>12300000</v>
          </cell>
        </row>
        <row r="33">
          <cell r="A33" t="str">
            <v>21000000</v>
          </cell>
        </row>
        <row r="34">
          <cell r="A34">
            <v>26200000</v>
          </cell>
        </row>
        <row r="35">
          <cell r="A35">
            <v>26300000</v>
          </cell>
        </row>
        <row r="36">
          <cell r="A36">
            <v>26400000</v>
          </cell>
        </row>
        <row r="37">
          <cell r="A37">
            <v>26600000</v>
          </cell>
        </row>
        <row r="38">
          <cell r="A38">
            <v>27100000</v>
          </cell>
        </row>
        <row r="39">
          <cell r="A39">
            <v>27200000</v>
          </cell>
        </row>
        <row r="40">
          <cell r="A40">
            <v>27400000</v>
          </cell>
        </row>
        <row r="41">
          <cell r="A41">
            <v>25085000</v>
          </cell>
        </row>
        <row r="42">
          <cell r="A42">
            <v>25090000</v>
          </cell>
        </row>
        <row r="43">
          <cell r="A43">
            <v>27600000</v>
          </cell>
        </row>
        <row r="45">
          <cell r="A45">
            <v>31000000</v>
          </cell>
        </row>
        <row r="46">
          <cell r="A46">
            <v>79200000</v>
          </cell>
        </row>
        <row r="48">
          <cell r="A48">
            <v>42060000</v>
          </cell>
        </row>
        <row r="49">
          <cell r="A49">
            <v>42070000</v>
          </cell>
        </row>
        <row r="50">
          <cell r="A50">
            <v>43150000</v>
          </cell>
        </row>
        <row r="51">
          <cell r="A51">
            <v>43160000</v>
          </cell>
        </row>
        <row r="52">
          <cell r="A52">
            <v>44415000</v>
          </cell>
        </row>
        <row r="53">
          <cell r="A53">
            <v>44416000</v>
          </cell>
        </row>
        <row r="54">
          <cell r="A54">
            <v>45150000</v>
          </cell>
        </row>
        <row r="55">
          <cell r="A55">
            <v>45160000</v>
          </cell>
        </row>
        <row r="56">
          <cell r="A56">
            <v>50300000</v>
          </cell>
        </row>
        <row r="58">
          <cell r="A58">
            <v>58000000</v>
          </cell>
        </row>
        <row r="60">
          <cell r="A60">
            <v>50100000</v>
          </cell>
        </row>
        <row r="61">
          <cell r="A61">
            <v>51010000</v>
          </cell>
        </row>
        <row r="62">
          <cell r="A62">
            <v>52010000</v>
          </cell>
        </row>
        <row r="64">
          <cell r="A64">
            <v>11120000</v>
          </cell>
          <cell r="B64">
            <v>120</v>
          </cell>
        </row>
        <row r="65">
          <cell r="A65">
            <v>11131000</v>
          </cell>
          <cell r="B65">
            <v>120</v>
          </cell>
        </row>
        <row r="66">
          <cell r="A66">
            <v>11132000</v>
          </cell>
          <cell r="B66">
            <v>120</v>
          </cell>
        </row>
        <row r="67">
          <cell r="A67">
            <v>11140000</v>
          </cell>
          <cell r="B67">
            <v>120</v>
          </cell>
        </row>
        <row r="69">
          <cell r="A69">
            <v>11210000</v>
          </cell>
          <cell r="B69">
            <v>120</v>
          </cell>
        </row>
        <row r="70">
          <cell r="A70">
            <v>11220000</v>
          </cell>
          <cell r="B70">
            <v>120</v>
          </cell>
        </row>
        <row r="71">
          <cell r="A71">
            <v>11230000</v>
          </cell>
          <cell r="B71">
            <v>120</v>
          </cell>
        </row>
        <row r="72">
          <cell r="A72">
            <v>11240000</v>
          </cell>
          <cell r="B72">
            <v>120</v>
          </cell>
        </row>
        <row r="73">
          <cell r="A73">
            <v>11250000</v>
          </cell>
          <cell r="B73">
            <v>120</v>
          </cell>
        </row>
        <row r="75">
          <cell r="A75">
            <v>11310000</v>
          </cell>
          <cell r="B75">
            <v>120</v>
          </cell>
        </row>
        <row r="76">
          <cell r="A76">
            <v>11315000</v>
          </cell>
          <cell r="B76">
            <v>120</v>
          </cell>
        </row>
        <row r="77">
          <cell r="A77">
            <v>11341000</v>
          </cell>
          <cell r="B77">
            <v>120</v>
          </cell>
        </row>
        <row r="78">
          <cell r="A78">
            <v>11330000</v>
          </cell>
          <cell r="B78">
            <v>120</v>
          </cell>
        </row>
        <row r="79">
          <cell r="A79">
            <v>11321000</v>
          </cell>
          <cell r="B79">
            <v>120</v>
          </cell>
        </row>
        <row r="80">
          <cell r="A80">
            <v>11322000</v>
          </cell>
          <cell r="B80">
            <v>120</v>
          </cell>
        </row>
        <row r="81">
          <cell r="A81">
            <v>11323000</v>
          </cell>
          <cell r="B81">
            <v>120</v>
          </cell>
        </row>
        <row r="82">
          <cell r="A82">
            <v>11350000</v>
          </cell>
          <cell r="B82">
            <v>120</v>
          </cell>
        </row>
        <row r="84">
          <cell r="A84">
            <v>11120000</v>
          </cell>
          <cell r="B84">
            <v>140</v>
          </cell>
        </row>
        <row r="85">
          <cell r="A85">
            <v>11131000</v>
          </cell>
          <cell r="B85">
            <v>140</v>
          </cell>
        </row>
        <row r="86">
          <cell r="A86">
            <v>11132000</v>
          </cell>
          <cell r="B86">
            <v>140</v>
          </cell>
        </row>
        <row r="87">
          <cell r="A87">
            <v>11140000</v>
          </cell>
          <cell r="B87">
            <v>140</v>
          </cell>
        </row>
        <row r="89">
          <cell r="A89">
            <v>11210000</v>
          </cell>
          <cell r="B89">
            <v>140</v>
          </cell>
        </row>
        <row r="90">
          <cell r="A90">
            <v>11220000</v>
          </cell>
          <cell r="B90">
            <v>140</v>
          </cell>
        </row>
        <row r="91">
          <cell r="A91">
            <v>11230000</v>
          </cell>
          <cell r="B91">
            <v>140</v>
          </cell>
        </row>
        <row r="92">
          <cell r="A92">
            <v>11240000</v>
          </cell>
          <cell r="B92">
            <v>140</v>
          </cell>
        </row>
        <row r="93">
          <cell r="A93">
            <v>11250000</v>
          </cell>
          <cell r="B93">
            <v>140</v>
          </cell>
        </row>
        <row r="95">
          <cell r="A95">
            <v>11330000</v>
          </cell>
          <cell r="B95">
            <v>140</v>
          </cell>
        </row>
        <row r="96">
          <cell r="A96">
            <v>11321000</v>
          </cell>
          <cell r="B96">
            <v>140</v>
          </cell>
        </row>
        <row r="97">
          <cell r="A97">
            <v>11322000</v>
          </cell>
          <cell r="B97">
            <v>140</v>
          </cell>
        </row>
        <row r="98">
          <cell r="A98">
            <v>11323000</v>
          </cell>
          <cell r="B98">
            <v>140</v>
          </cell>
        </row>
        <row r="99">
          <cell r="A99">
            <v>11350000</v>
          </cell>
          <cell r="B99">
            <v>140</v>
          </cell>
        </row>
        <row r="100">
          <cell r="A100" t="str">
            <v xml:space="preserve"> </v>
          </cell>
        </row>
        <row r="101">
          <cell r="A101">
            <v>11120000</v>
          </cell>
          <cell r="B101">
            <v>240</v>
          </cell>
        </row>
        <row r="102">
          <cell r="A102">
            <v>11131000</v>
          </cell>
          <cell r="B102">
            <v>240</v>
          </cell>
        </row>
        <row r="103">
          <cell r="A103">
            <v>11132000</v>
          </cell>
          <cell r="B103">
            <v>240</v>
          </cell>
        </row>
        <row r="104">
          <cell r="A104">
            <v>11140000</v>
          </cell>
          <cell r="B104">
            <v>240</v>
          </cell>
        </row>
        <row r="106">
          <cell r="A106">
            <v>11210000</v>
          </cell>
          <cell r="B106">
            <v>240</v>
          </cell>
        </row>
        <row r="107">
          <cell r="A107">
            <v>11220000</v>
          </cell>
          <cell r="B107">
            <v>240</v>
          </cell>
        </row>
        <row r="108">
          <cell r="A108">
            <v>11230000</v>
          </cell>
          <cell r="B108">
            <v>240</v>
          </cell>
        </row>
        <row r="109">
          <cell r="A109">
            <v>11240000</v>
          </cell>
          <cell r="B109">
            <v>240</v>
          </cell>
        </row>
        <row r="110">
          <cell r="A110">
            <v>11250000</v>
          </cell>
          <cell r="B110">
            <v>240</v>
          </cell>
        </row>
        <row r="112">
          <cell r="A112">
            <v>11330000</v>
          </cell>
          <cell r="B112">
            <v>240</v>
          </cell>
        </row>
        <row r="113">
          <cell r="A113">
            <v>11321000</v>
          </cell>
          <cell r="B113">
            <v>240</v>
          </cell>
        </row>
        <row r="114">
          <cell r="A114">
            <v>11322000</v>
          </cell>
          <cell r="B114">
            <v>240</v>
          </cell>
        </row>
        <row r="115">
          <cell r="A115">
            <v>11323000</v>
          </cell>
          <cell r="B115">
            <v>240</v>
          </cell>
        </row>
        <row r="116">
          <cell r="A116">
            <v>11350000</v>
          </cell>
          <cell r="B116">
            <v>240</v>
          </cell>
        </row>
      </sheetData>
      <sheetData sheetId="4"/>
      <sheetData sheetId="5"/>
      <sheetData sheetId="6"/>
      <sheetData sheetId="7">
        <row r="39">
          <cell r="A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12">
          <cell r="B12">
            <v>2012</v>
          </cell>
          <cell r="C12">
            <v>2012</v>
          </cell>
          <cell r="D12">
            <v>2012</v>
          </cell>
          <cell r="E12">
            <v>2012</v>
          </cell>
          <cell r="F12">
            <v>2011</v>
          </cell>
          <cell r="G12">
            <v>2011</v>
          </cell>
          <cell r="H12">
            <v>2011</v>
          </cell>
          <cell r="I12">
            <v>2011</v>
          </cell>
          <cell r="J12">
            <v>2011</v>
          </cell>
          <cell r="K12">
            <v>2011</v>
          </cell>
        </row>
        <row r="15">
          <cell r="J15" t="str">
            <v>CH20O</v>
          </cell>
          <cell r="K15" t="str">
            <v>TR10O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2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>
        <row r="39">
          <cell r="A39"/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C055-6626-4D16-B476-9AE6D9A9E64B}">
  <dimension ref="A1"/>
  <sheetViews>
    <sheetView showGridLines="0" zoomScale="90" zoomScaleNormal="90" workbookViewId="0"/>
  </sheetViews>
  <sheetFormatPr baseColWidth="10" defaultColWidth="8.85546875" defaultRowHeight="12.75" x14ac:dyDescent="0.2"/>
  <sheetData>
    <row r="1" spans="1:1" x14ac:dyDescent="0.2">
      <c r="A1" s="52"/>
    </row>
  </sheetData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zoomScaleNormal="100" zoomScaleSheetLayoutView="115" workbookViewId="0">
      <selection activeCell="G13" sqref="G13"/>
    </sheetView>
  </sheetViews>
  <sheetFormatPr baseColWidth="10" defaultColWidth="11.42578125" defaultRowHeight="12.75" x14ac:dyDescent="0.2"/>
  <cols>
    <col min="1" max="2" width="11.42578125" style="2"/>
    <col min="3" max="3" width="11.140625" style="2" customWidth="1"/>
    <col min="4" max="4" width="21.85546875" style="4" customWidth="1"/>
    <col min="5" max="5" width="11.140625" style="2" customWidth="1"/>
    <col min="6" max="6" width="11.5703125" style="2" customWidth="1"/>
    <col min="7" max="9" width="11.140625" style="2" customWidth="1"/>
    <col min="10" max="17" width="12.7109375" style="2" customWidth="1"/>
    <col min="18" max="16384" width="11.42578125" style="2"/>
  </cols>
  <sheetData>
    <row r="1" spans="1:17" ht="18" x14ac:dyDescent="0.25">
      <c r="A1" s="183" t="s">
        <v>54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ht="15.75" x14ac:dyDescent="0.25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 ht="15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7" ht="29.45" customHeight="1" x14ac:dyDescent="0.25">
      <c r="A4" s="3"/>
      <c r="B4" s="44"/>
      <c r="C4" s="44"/>
      <c r="D4" s="50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6.5" customHeight="1" x14ac:dyDescent="0.25">
      <c r="A5" s="3"/>
      <c r="B5" s="44"/>
      <c r="C5" s="44"/>
      <c r="D5" s="50"/>
      <c r="E5" s="44"/>
      <c r="F5" s="156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16.5" customHeight="1" x14ac:dyDescent="0.25">
      <c r="A6" s="22" t="s">
        <v>1</v>
      </c>
      <c r="B6" s="6"/>
      <c r="C6" s="6"/>
      <c r="D6" s="7"/>
      <c r="E6" s="148"/>
      <c r="F6" s="157" t="s">
        <v>68</v>
      </c>
      <c r="G6" s="172" t="s">
        <v>67</v>
      </c>
      <c r="H6" s="146" t="s">
        <v>52</v>
      </c>
      <c r="I6" s="47" t="s">
        <v>53</v>
      </c>
      <c r="J6" s="47" t="s">
        <v>51</v>
      </c>
      <c r="K6" s="98" t="s">
        <v>2</v>
      </c>
      <c r="L6" s="47" t="s">
        <v>3</v>
      </c>
      <c r="M6" s="98" t="s">
        <v>4</v>
      </c>
      <c r="N6" s="47" t="s">
        <v>5</v>
      </c>
      <c r="O6" s="98" t="s">
        <v>6</v>
      </c>
      <c r="P6" s="47" t="s">
        <v>7</v>
      </c>
      <c r="Q6" s="47" t="s">
        <v>8</v>
      </c>
    </row>
    <row r="7" spans="1:17" ht="17.100000000000001" customHeight="1" x14ac:dyDescent="0.25">
      <c r="A7" s="16" t="s">
        <v>9</v>
      </c>
      <c r="B7" s="9"/>
      <c r="C7" s="9"/>
      <c r="D7" s="10"/>
      <c r="E7" s="149" t="s">
        <v>10</v>
      </c>
      <c r="F7" s="158">
        <v>2698</v>
      </c>
      <c r="G7" s="164">
        <v>876</v>
      </c>
      <c r="H7" s="93">
        <v>1822</v>
      </c>
      <c r="I7" s="91">
        <v>886</v>
      </c>
      <c r="J7" s="91">
        <v>936</v>
      </c>
      <c r="K7" s="93">
        <v>3412</v>
      </c>
      <c r="L7" s="91">
        <v>870</v>
      </c>
      <c r="M7" s="93">
        <v>2542</v>
      </c>
      <c r="N7" s="91">
        <v>902</v>
      </c>
      <c r="O7" s="93">
        <v>1640</v>
      </c>
      <c r="P7" s="91">
        <v>832</v>
      </c>
      <c r="Q7" s="91">
        <v>808</v>
      </c>
    </row>
    <row r="8" spans="1:17" ht="17.100000000000001" customHeight="1" x14ac:dyDescent="0.2">
      <c r="A8" s="9" t="s">
        <v>11</v>
      </c>
      <c r="B8" s="9"/>
      <c r="C8" s="9"/>
      <c r="D8" s="10"/>
      <c r="E8" s="149"/>
      <c r="F8" s="159">
        <v>-1836</v>
      </c>
      <c r="G8" s="165">
        <v>-588</v>
      </c>
      <c r="H8" s="94">
        <v>-1248</v>
      </c>
      <c r="I8" s="41">
        <v>-601</v>
      </c>
      <c r="J8" s="41">
        <v>-647</v>
      </c>
      <c r="K8" s="94">
        <v>-2358</v>
      </c>
      <c r="L8" s="41">
        <v>-614</v>
      </c>
      <c r="M8" s="94">
        <v>-1744</v>
      </c>
      <c r="N8" s="41">
        <v>-628</v>
      </c>
      <c r="O8" s="94">
        <v>-1116</v>
      </c>
      <c r="P8" s="41">
        <v>-570</v>
      </c>
      <c r="Q8" s="41">
        <v>-546</v>
      </c>
    </row>
    <row r="9" spans="1:17" s="13" customFormat="1" ht="17.100000000000001" customHeight="1" x14ac:dyDescent="0.25">
      <c r="A9" s="11" t="s">
        <v>12</v>
      </c>
      <c r="B9" s="11"/>
      <c r="C9" s="11"/>
      <c r="D9" s="12"/>
      <c r="E9" s="150"/>
      <c r="F9" s="158">
        <v>862</v>
      </c>
      <c r="G9" s="166">
        <v>288</v>
      </c>
      <c r="H9" s="93">
        <v>574</v>
      </c>
      <c r="I9" s="39">
        <v>285</v>
      </c>
      <c r="J9" s="39">
        <v>289</v>
      </c>
      <c r="K9" s="93">
        <v>1054</v>
      </c>
      <c r="L9" s="39">
        <v>256</v>
      </c>
      <c r="M9" s="93">
        <v>798</v>
      </c>
      <c r="N9" s="39">
        <v>274</v>
      </c>
      <c r="O9" s="93">
        <v>524</v>
      </c>
      <c r="P9" s="39">
        <v>262</v>
      </c>
      <c r="Q9" s="39">
        <v>262</v>
      </c>
    </row>
    <row r="10" spans="1:17" ht="17.100000000000001" customHeight="1" x14ac:dyDescent="0.2">
      <c r="A10" s="6" t="s">
        <v>13</v>
      </c>
      <c r="B10" s="6"/>
      <c r="C10" s="6"/>
      <c r="D10" s="15"/>
      <c r="E10" s="151"/>
      <c r="F10" s="159">
        <v>-359</v>
      </c>
      <c r="G10" s="167">
        <v>-116</v>
      </c>
      <c r="H10" s="94">
        <v>-243</v>
      </c>
      <c r="I10" s="38">
        <v>-121</v>
      </c>
      <c r="J10" s="38">
        <v>-122</v>
      </c>
      <c r="K10" s="94">
        <v>-458</v>
      </c>
      <c r="L10" s="38">
        <v>-117</v>
      </c>
      <c r="M10" s="94">
        <v>-341</v>
      </c>
      <c r="N10" s="38">
        <v>-116</v>
      </c>
      <c r="O10" s="94">
        <v>-225</v>
      </c>
      <c r="P10" s="38">
        <v>-115</v>
      </c>
      <c r="Q10" s="38">
        <v>-110</v>
      </c>
    </row>
    <row r="11" spans="1:17" ht="17.100000000000001" customHeight="1" x14ac:dyDescent="0.2">
      <c r="A11" s="9" t="s">
        <v>14</v>
      </c>
      <c r="B11" s="9"/>
      <c r="C11" s="9"/>
      <c r="D11" s="10"/>
      <c r="E11" s="149"/>
      <c r="F11" s="159">
        <v>-138</v>
      </c>
      <c r="G11" s="167">
        <v>-45</v>
      </c>
      <c r="H11" s="94">
        <v>-93</v>
      </c>
      <c r="I11" s="38">
        <v>-47</v>
      </c>
      <c r="J11" s="38">
        <v>-46</v>
      </c>
      <c r="K11" s="94">
        <v>-169</v>
      </c>
      <c r="L11" s="38">
        <v>-41</v>
      </c>
      <c r="M11" s="94">
        <v>-128</v>
      </c>
      <c r="N11" s="38">
        <v>-43</v>
      </c>
      <c r="O11" s="94">
        <v>-85</v>
      </c>
      <c r="P11" s="38">
        <v>-41</v>
      </c>
      <c r="Q11" s="38">
        <v>-44</v>
      </c>
    </row>
    <row r="12" spans="1:17" ht="17.100000000000001" customHeight="1" x14ac:dyDescent="0.2">
      <c r="A12" s="9" t="s">
        <v>15</v>
      </c>
      <c r="B12" s="9"/>
      <c r="C12" s="9"/>
      <c r="D12" s="10"/>
      <c r="E12" s="149"/>
      <c r="F12" s="159">
        <v>-56</v>
      </c>
      <c r="G12" s="167">
        <v>-18</v>
      </c>
      <c r="H12" s="94">
        <v>-38</v>
      </c>
      <c r="I12" s="38">
        <v>-19</v>
      </c>
      <c r="J12" s="38">
        <v>-19</v>
      </c>
      <c r="K12" s="94">
        <v>-69</v>
      </c>
      <c r="L12" s="38">
        <v>-17</v>
      </c>
      <c r="M12" s="94">
        <v>-52</v>
      </c>
      <c r="N12" s="38">
        <v>-18</v>
      </c>
      <c r="O12" s="94">
        <v>-34</v>
      </c>
      <c r="P12" s="38">
        <v>-17</v>
      </c>
      <c r="Q12" s="38">
        <v>-17</v>
      </c>
    </row>
    <row r="13" spans="1:17" ht="17.100000000000001" customHeight="1" x14ac:dyDescent="0.2">
      <c r="A13" s="9" t="s">
        <v>16</v>
      </c>
      <c r="B13" s="9"/>
      <c r="C13" s="9"/>
      <c r="D13" s="10"/>
      <c r="E13" s="149"/>
      <c r="F13" s="159">
        <v>-3</v>
      </c>
      <c r="G13" s="167">
        <v>1</v>
      </c>
      <c r="H13" s="94">
        <v>-4</v>
      </c>
      <c r="I13" s="38">
        <v>-3</v>
      </c>
      <c r="J13" s="38">
        <v>-1</v>
      </c>
      <c r="K13" s="94">
        <v>-2</v>
      </c>
      <c r="L13" s="38">
        <v>1</v>
      </c>
      <c r="M13" s="94">
        <v>-3</v>
      </c>
      <c r="N13" s="38">
        <v>-1</v>
      </c>
      <c r="O13" s="94">
        <v>-2</v>
      </c>
      <c r="P13" s="38">
        <v>-2</v>
      </c>
      <c r="Q13" s="38">
        <v>0</v>
      </c>
    </row>
    <row r="14" spans="1:17" ht="17.100000000000001" customHeight="1" x14ac:dyDescent="0.25">
      <c r="A14" s="11" t="s">
        <v>17</v>
      </c>
      <c r="B14" s="11"/>
      <c r="C14" s="6"/>
      <c r="D14" s="7"/>
      <c r="E14" s="150"/>
      <c r="F14" s="158">
        <v>306</v>
      </c>
      <c r="G14" s="166">
        <v>110</v>
      </c>
      <c r="H14" s="93">
        <v>196</v>
      </c>
      <c r="I14" s="39">
        <v>95</v>
      </c>
      <c r="J14" s="39">
        <v>101</v>
      </c>
      <c r="K14" s="93">
        <v>356</v>
      </c>
      <c r="L14" s="39">
        <v>82</v>
      </c>
      <c r="M14" s="93">
        <v>274</v>
      </c>
      <c r="N14" s="39">
        <v>96</v>
      </c>
      <c r="O14" s="93">
        <v>178</v>
      </c>
      <c r="P14" s="39">
        <v>87</v>
      </c>
      <c r="Q14" s="39">
        <v>91</v>
      </c>
    </row>
    <row r="15" spans="1:17" ht="17.100000000000001" customHeight="1" x14ac:dyDescent="0.25">
      <c r="A15" s="9" t="s">
        <v>18</v>
      </c>
      <c r="B15" s="16"/>
      <c r="C15" s="9"/>
      <c r="D15" s="10"/>
      <c r="E15" s="149"/>
      <c r="F15" s="159">
        <v>7</v>
      </c>
      <c r="G15" s="167">
        <v>3</v>
      </c>
      <c r="H15" s="94">
        <v>4</v>
      </c>
      <c r="I15" s="38">
        <v>2</v>
      </c>
      <c r="J15" s="38">
        <v>2</v>
      </c>
      <c r="K15" s="94">
        <v>9</v>
      </c>
      <c r="L15" s="38">
        <v>3</v>
      </c>
      <c r="M15" s="94">
        <v>6</v>
      </c>
      <c r="N15" s="38">
        <v>4</v>
      </c>
      <c r="O15" s="94">
        <v>2</v>
      </c>
      <c r="P15" s="38">
        <v>0</v>
      </c>
      <c r="Q15" s="38">
        <v>2</v>
      </c>
    </row>
    <row r="16" spans="1:17" ht="17.100000000000001" customHeight="1" x14ac:dyDescent="0.25">
      <c r="A16" s="11" t="s">
        <v>19</v>
      </c>
      <c r="B16" s="11"/>
      <c r="C16" s="6"/>
      <c r="D16" s="7"/>
      <c r="E16" s="150"/>
      <c r="F16" s="158">
        <v>313</v>
      </c>
      <c r="G16" s="166">
        <v>113</v>
      </c>
      <c r="H16" s="93">
        <v>200</v>
      </c>
      <c r="I16" s="39">
        <v>97</v>
      </c>
      <c r="J16" s="39">
        <v>103</v>
      </c>
      <c r="K16" s="93">
        <v>365</v>
      </c>
      <c r="L16" s="39">
        <v>85</v>
      </c>
      <c r="M16" s="93">
        <v>280</v>
      </c>
      <c r="N16" s="39">
        <v>100</v>
      </c>
      <c r="O16" s="93">
        <v>180</v>
      </c>
      <c r="P16" s="39">
        <v>87</v>
      </c>
      <c r="Q16" s="39">
        <v>93</v>
      </c>
    </row>
    <row r="17" spans="1:17" ht="17.100000000000001" customHeight="1" x14ac:dyDescent="0.2">
      <c r="A17" s="9" t="s">
        <v>20</v>
      </c>
      <c r="B17" s="9"/>
      <c r="C17" s="9"/>
      <c r="D17" s="10"/>
      <c r="E17" s="149"/>
      <c r="F17" s="159">
        <v>-9</v>
      </c>
      <c r="G17" s="167">
        <v>-3</v>
      </c>
      <c r="H17" s="94">
        <v>-6</v>
      </c>
      <c r="I17" s="38">
        <v>-3</v>
      </c>
      <c r="J17" s="38">
        <v>-3</v>
      </c>
      <c r="K17" s="94">
        <v>-8</v>
      </c>
      <c r="L17" s="38">
        <v>-3</v>
      </c>
      <c r="M17" s="94">
        <v>-5</v>
      </c>
      <c r="N17" s="38">
        <v>-3</v>
      </c>
      <c r="O17" s="94">
        <v>-2</v>
      </c>
      <c r="P17" s="38">
        <v>-1</v>
      </c>
      <c r="Q17" s="38">
        <v>-1</v>
      </c>
    </row>
    <row r="18" spans="1:17" ht="17.100000000000001" customHeight="1" x14ac:dyDescent="0.25">
      <c r="A18" s="11" t="s">
        <v>21</v>
      </c>
      <c r="B18" s="11"/>
      <c r="C18" s="6"/>
      <c r="D18" s="7"/>
      <c r="E18" s="151"/>
      <c r="F18" s="158">
        <v>304</v>
      </c>
      <c r="G18" s="166">
        <v>110</v>
      </c>
      <c r="H18" s="93">
        <v>194</v>
      </c>
      <c r="I18" s="39">
        <v>94</v>
      </c>
      <c r="J18" s="39">
        <v>100</v>
      </c>
      <c r="K18" s="93">
        <v>357</v>
      </c>
      <c r="L18" s="39">
        <v>82</v>
      </c>
      <c r="M18" s="93">
        <v>275</v>
      </c>
      <c r="N18" s="39">
        <v>97</v>
      </c>
      <c r="O18" s="93">
        <v>178</v>
      </c>
      <c r="P18" s="39">
        <v>86</v>
      </c>
      <c r="Q18" s="39">
        <v>92</v>
      </c>
    </row>
    <row r="19" spans="1:17" ht="17.100000000000001" customHeight="1" x14ac:dyDescent="0.2">
      <c r="A19" s="9" t="s">
        <v>22</v>
      </c>
      <c r="B19" s="9"/>
      <c r="C19" s="9"/>
      <c r="D19" s="17"/>
      <c r="E19" s="149"/>
      <c r="F19" s="159">
        <v>-85</v>
      </c>
      <c r="G19" s="167">
        <v>-32</v>
      </c>
      <c r="H19" s="94">
        <v>-53</v>
      </c>
      <c r="I19" s="38">
        <v>-26</v>
      </c>
      <c r="J19" s="38">
        <v>-27</v>
      </c>
      <c r="K19" s="94">
        <v>-97</v>
      </c>
      <c r="L19" s="38">
        <v>-21</v>
      </c>
      <c r="M19" s="94">
        <v>-76</v>
      </c>
      <c r="N19" s="38">
        <v>-27</v>
      </c>
      <c r="O19" s="94">
        <v>-49</v>
      </c>
      <c r="P19" s="38">
        <v>-24</v>
      </c>
      <c r="Q19" s="38">
        <v>-25</v>
      </c>
    </row>
    <row r="20" spans="1:17" ht="17.100000000000001" customHeight="1" x14ac:dyDescent="0.25">
      <c r="A20" s="11" t="s">
        <v>23</v>
      </c>
      <c r="B20" s="11"/>
      <c r="C20" s="36"/>
      <c r="D20" s="10"/>
      <c r="E20" s="152"/>
      <c r="F20" s="158">
        <v>219</v>
      </c>
      <c r="G20" s="166">
        <v>78</v>
      </c>
      <c r="H20" s="93">
        <v>141</v>
      </c>
      <c r="I20" s="39">
        <v>68</v>
      </c>
      <c r="J20" s="39">
        <v>73</v>
      </c>
      <c r="K20" s="93">
        <v>260</v>
      </c>
      <c r="L20" s="39">
        <v>61</v>
      </c>
      <c r="M20" s="93">
        <v>199</v>
      </c>
      <c r="N20" s="39">
        <v>70</v>
      </c>
      <c r="O20" s="93">
        <v>129</v>
      </c>
      <c r="P20" s="39">
        <v>62</v>
      </c>
      <c r="Q20" s="39">
        <v>67</v>
      </c>
    </row>
    <row r="21" spans="1:17" ht="17.100000000000001" customHeight="1" x14ac:dyDescent="0.25">
      <c r="A21" s="3"/>
      <c r="B21" s="3"/>
      <c r="C21" s="8"/>
      <c r="D21" s="18"/>
      <c r="E21" s="153"/>
      <c r="F21" s="160"/>
      <c r="G21" s="168"/>
      <c r="H21" s="95"/>
      <c r="I21" s="24"/>
      <c r="J21" s="24"/>
      <c r="K21" s="95"/>
      <c r="L21" s="24"/>
      <c r="M21" s="95"/>
      <c r="N21" s="24"/>
      <c r="O21" s="95"/>
      <c r="P21" s="24"/>
      <c r="Q21" s="24"/>
    </row>
    <row r="22" spans="1:17" ht="17.100000000000001" customHeight="1" x14ac:dyDescent="0.25">
      <c r="A22" s="11" t="s">
        <v>24</v>
      </c>
      <c r="B22" s="11"/>
      <c r="C22" s="6"/>
      <c r="D22" s="27"/>
      <c r="E22" s="151"/>
      <c r="F22" s="161"/>
      <c r="G22" s="154"/>
      <c r="H22" s="96"/>
      <c r="I22" s="23"/>
      <c r="J22" s="23"/>
      <c r="K22" s="96"/>
      <c r="L22" s="23"/>
      <c r="M22" s="96"/>
      <c r="N22" s="23"/>
      <c r="O22" s="96"/>
      <c r="P22" s="23"/>
      <c r="Q22" s="23"/>
    </row>
    <row r="23" spans="1:17" ht="17.100000000000001" customHeight="1" x14ac:dyDescent="0.2">
      <c r="A23" s="186" t="s">
        <v>25</v>
      </c>
      <c r="B23" s="187"/>
      <c r="C23" s="187"/>
      <c r="D23" s="188"/>
      <c r="E23" s="154"/>
      <c r="F23" s="159">
        <v>1</v>
      </c>
      <c r="G23" s="165">
        <v>1</v>
      </c>
      <c r="H23" s="94">
        <v>0</v>
      </c>
      <c r="I23" s="38">
        <v>0</v>
      </c>
      <c r="J23" s="38">
        <v>0</v>
      </c>
      <c r="K23" s="94">
        <v>1</v>
      </c>
      <c r="L23" s="38">
        <v>0</v>
      </c>
      <c r="M23" s="94">
        <v>1</v>
      </c>
      <c r="N23" s="38">
        <v>0</v>
      </c>
      <c r="O23" s="94">
        <v>1</v>
      </c>
      <c r="P23" s="38">
        <v>1</v>
      </c>
      <c r="Q23" s="38">
        <v>0</v>
      </c>
    </row>
    <row r="24" spans="1:17" ht="17.100000000000001" customHeight="1" x14ac:dyDescent="0.2">
      <c r="A24" s="6" t="s">
        <v>63</v>
      </c>
      <c r="B24" s="6"/>
      <c r="C24" s="6"/>
      <c r="D24" s="7"/>
      <c r="E24" s="151"/>
      <c r="F24" s="159">
        <v>218</v>
      </c>
      <c r="G24" s="165">
        <v>77</v>
      </c>
      <c r="H24" s="97">
        <v>141</v>
      </c>
      <c r="I24" s="38">
        <v>68</v>
      </c>
      <c r="J24" s="38">
        <v>73</v>
      </c>
      <c r="K24" s="97">
        <v>259</v>
      </c>
      <c r="L24" s="38">
        <v>61</v>
      </c>
      <c r="M24" s="97">
        <v>198</v>
      </c>
      <c r="N24" s="38">
        <v>70</v>
      </c>
      <c r="O24" s="97">
        <v>128</v>
      </c>
      <c r="P24" s="38">
        <v>61</v>
      </c>
      <c r="Q24" s="38">
        <v>67</v>
      </c>
    </row>
    <row r="25" spans="1:17" ht="17.100000000000001" customHeight="1" x14ac:dyDescent="0.25">
      <c r="A25" s="8"/>
      <c r="B25" s="8"/>
      <c r="C25" s="8"/>
      <c r="D25" s="18"/>
      <c r="E25" s="153"/>
      <c r="F25" s="160"/>
      <c r="G25" s="153"/>
      <c r="H25" s="95"/>
      <c r="I25" s="24"/>
      <c r="J25" s="24"/>
      <c r="K25" s="95"/>
      <c r="L25" s="24"/>
      <c r="M25" s="95"/>
      <c r="N25" s="24"/>
      <c r="O25" s="95"/>
      <c r="P25" s="24"/>
      <c r="Q25" s="24"/>
    </row>
    <row r="26" spans="1:17" ht="17.100000000000001" customHeight="1" x14ac:dyDescent="0.25">
      <c r="A26" s="25" t="s">
        <v>26</v>
      </c>
      <c r="B26" s="25"/>
      <c r="C26" s="26"/>
      <c r="D26" s="27"/>
      <c r="E26" s="151"/>
      <c r="F26" s="161"/>
      <c r="G26" s="154"/>
      <c r="H26" s="96"/>
      <c r="I26" s="23"/>
      <c r="J26" s="23"/>
      <c r="K26" s="96"/>
      <c r="L26" s="23"/>
      <c r="M26" s="96"/>
      <c r="N26" s="23"/>
      <c r="O26" s="96"/>
      <c r="P26" s="23"/>
      <c r="Q26" s="23"/>
    </row>
    <row r="27" spans="1:17" ht="17.100000000000001" customHeight="1" x14ac:dyDescent="0.2">
      <c r="A27" s="28" t="s">
        <v>27</v>
      </c>
      <c r="B27" s="28"/>
      <c r="C27" s="28"/>
      <c r="D27" s="29"/>
      <c r="E27" s="154"/>
      <c r="F27" s="162">
        <v>1.61</v>
      </c>
      <c r="G27" s="169">
        <v>0.58000000000000007</v>
      </c>
      <c r="H27" s="147">
        <v>1.03</v>
      </c>
      <c r="I27" s="92">
        <v>0.49</v>
      </c>
      <c r="J27" s="92">
        <v>0.54</v>
      </c>
      <c r="K27" s="100">
        <v>1.87</v>
      </c>
      <c r="L27" s="92">
        <v>0.45000000000000018</v>
      </c>
      <c r="M27" s="100">
        <v>1.42</v>
      </c>
      <c r="N27" s="92">
        <v>0.49999999999999989</v>
      </c>
      <c r="O27" s="100">
        <v>0.92</v>
      </c>
      <c r="P27" s="92">
        <v>0.44000000000000006</v>
      </c>
      <c r="Q27" s="92">
        <v>0.48</v>
      </c>
    </row>
    <row r="28" spans="1:17" ht="17.100000000000001" customHeight="1" x14ac:dyDescent="0.2">
      <c r="A28" s="28" t="s">
        <v>28</v>
      </c>
      <c r="B28" s="28"/>
      <c r="C28" s="28"/>
      <c r="D28" s="27"/>
      <c r="E28" s="152"/>
      <c r="F28" s="163">
        <v>1.62</v>
      </c>
      <c r="G28" s="170">
        <v>0.58000000000000007</v>
      </c>
      <c r="H28" s="147">
        <v>1.04</v>
      </c>
      <c r="I28" s="92">
        <v>0.5</v>
      </c>
      <c r="J28" s="92">
        <v>0.54</v>
      </c>
      <c r="K28" s="100">
        <v>1.88</v>
      </c>
      <c r="L28" s="92">
        <v>0.44999999999999996</v>
      </c>
      <c r="M28" s="100">
        <v>1.43</v>
      </c>
      <c r="N28" s="92">
        <v>0.49999999999999989</v>
      </c>
      <c r="O28" s="100">
        <v>0.93</v>
      </c>
      <c r="P28" s="92">
        <v>0.45000000000000007</v>
      </c>
      <c r="Q28" s="92">
        <v>0.48</v>
      </c>
    </row>
    <row r="29" spans="1:17" ht="17.100000000000001" customHeight="1" x14ac:dyDescent="0.2">
      <c r="A29" s="8"/>
      <c r="B29" s="8"/>
      <c r="C29" s="8"/>
      <c r="D29" s="18"/>
      <c r="E29" s="153"/>
      <c r="F29" s="153"/>
      <c r="G29" s="153"/>
      <c r="H29" s="14"/>
      <c r="I29" s="14"/>
      <c r="J29" s="99"/>
      <c r="K29" s="14"/>
      <c r="L29" s="99"/>
      <c r="M29" s="14"/>
      <c r="N29" s="14"/>
      <c r="O29" s="14"/>
      <c r="P29" s="14"/>
      <c r="Q29" s="14"/>
    </row>
    <row r="30" spans="1:17" ht="16.5" customHeight="1" x14ac:dyDescent="0.2">
      <c r="A30" s="56" t="s">
        <v>29</v>
      </c>
      <c r="B30" s="19"/>
      <c r="C30" s="19"/>
      <c r="D30" s="20"/>
      <c r="E30" s="155"/>
      <c r="F30" s="155"/>
      <c r="G30" s="171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6.5" customHeight="1" x14ac:dyDescent="0.2">
      <c r="A31" s="44"/>
      <c r="B31" s="44"/>
      <c r="C31" s="44"/>
      <c r="D31" s="50"/>
      <c r="E31" s="155"/>
      <c r="F31" s="155"/>
      <c r="G31" s="155"/>
      <c r="H31" s="8"/>
      <c r="I31" s="8"/>
      <c r="J31" s="8"/>
      <c r="K31" s="90"/>
      <c r="L31" s="8"/>
      <c r="M31" s="90"/>
      <c r="N31" s="90"/>
      <c r="O31" s="90"/>
      <c r="P31" s="90"/>
      <c r="Q31" s="90"/>
    </row>
    <row r="32" spans="1:17" ht="16.5" customHeight="1" x14ac:dyDescent="0.25">
      <c r="A32" s="21"/>
      <c r="B32" s="8"/>
      <c r="C32" s="8"/>
      <c r="D32" s="18"/>
      <c r="E32" s="155"/>
      <c r="F32" s="8"/>
      <c r="G32" s="155"/>
      <c r="H32" s="8"/>
      <c r="I32" s="8"/>
      <c r="J32" s="8"/>
      <c r="K32" s="8"/>
      <c r="L32" s="8"/>
      <c r="M32" s="89"/>
      <c r="N32" s="89"/>
      <c r="O32" s="8"/>
      <c r="P32" s="8"/>
      <c r="Q32" s="8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40" spans="1:1" x14ac:dyDescent="0.2">
      <c r="A40" s="13"/>
    </row>
    <row r="41" spans="1:1" x14ac:dyDescent="0.2">
      <c r="A41" s="13"/>
    </row>
  </sheetData>
  <mergeCells count="4">
    <mergeCell ref="A1:Q1"/>
    <mergeCell ref="A2:Q2"/>
    <mergeCell ref="A3:Q3"/>
    <mergeCell ref="A23:D23"/>
  </mergeCells>
  <pageMargins left="0.78740157480314965" right="0.59055118110236227" top="0.98425196850393704" bottom="0.98425196850393704" header="0.51181102362204722" footer="0.51181102362204722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9"/>
  <sheetViews>
    <sheetView zoomScaleNormal="100" zoomScaleSheetLayoutView="70" workbookViewId="0">
      <pane xSplit="1" topLeftCell="B1" activePane="topRight" state="frozen"/>
      <selection activeCell="B4" sqref="B4"/>
      <selection pane="topRight" activeCell="C26" sqref="C26"/>
    </sheetView>
  </sheetViews>
  <sheetFormatPr baseColWidth="10" defaultColWidth="11.42578125" defaultRowHeight="12.75" x14ac:dyDescent="0.2"/>
  <cols>
    <col min="1" max="1" width="24.140625" style="2" customWidth="1"/>
    <col min="2" max="3" width="14.42578125" style="2" customWidth="1"/>
    <col min="4" max="7" width="14.42578125" style="1" customWidth="1"/>
    <col min="8" max="11" width="14.42578125" style="2" customWidth="1"/>
    <col min="12" max="16384" width="11.42578125" style="2"/>
  </cols>
  <sheetData>
    <row r="1" spans="1:12" ht="18" x14ac:dyDescent="0.25">
      <c r="A1" s="183" t="s">
        <v>54</v>
      </c>
      <c r="B1" s="183"/>
      <c r="C1" s="183"/>
      <c r="H1" s="44"/>
      <c r="I1" s="44"/>
      <c r="J1" s="44"/>
      <c r="K1" s="44"/>
    </row>
    <row r="2" spans="1:12" ht="15.75" x14ac:dyDescent="0.25">
      <c r="A2" s="184" t="s">
        <v>30</v>
      </c>
      <c r="B2" s="184"/>
      <c r="C2" s="184"/>
      <c r="D2" s="191"/>
      <c r="E2" s="191"/>
      <c r="H2" s="44"/>
      <c r="I2" s="44"/>
      <c r="J2" s="44"/>
      <c r="K2" s="44"/>
    </row>
    <row r="3" spans="1:12" ht="15.75" x14ac:dyDescent="0.25">
      <c r="A3" s="49"/>
      <c r="B3" s="49"/>
      <c r="C3" s="49"/>
      <c r="D3" s="87"/>
      <c r="E3" s="87"/>
      <c r="H3" s="44"/>
      <c r="I3" s="44"/>
      <c r="J3" s="44"/>
      <c r="K3" s="44"/>
    </row>
    <row r="4" spans="1:12" ht="15.75" x14ac:dyDescent="0.25">
      <c r="A4" s="49"/>
      <c r="B4" s="49"/>
      <c r="C4" s="49"/>
      <c r="D4" s="87"/>
      <c r="E4" s="87"/>
      <c r="H4" s="44"/>
      <c r="I4" s="44"/>
      <c r="J4" s="44"/>
      <c r="K4" s="44"/>
    </row>
    <row r="5" spans="1:12" s="44" customFormat="1" ht="15.75" thickBot="1" x14ac:dyDescent="0.3">
      <c r="A5" s="86" t="s">
        <v>68</v>
      </c>
      <c r="B5" s="5"/>
      <c r="C5" s="5"/>
      <c r="D5" s="1"/>
      <c r="E5" s="1"/>
      <c r="F5" s="1"/>
      <c r="G5" s="1"/>
    </row>
    <row r="6" spans="1:12" s="44" customFormat="1" ht="15" customHeight="1" x14ac:dyDescent="0.25">
      <c r="A6" s="22" t="s">
        <v>1</v>
      </c>
      <c r="B6" s="140" t="s">
        <v>68</v>
      </c>
      <c r="C6" s="139" t="s">
        <v>4</v>
      </c>
      <c r="D6" s="192" t="s">
        <v>31</v>
      </c>
      <c r="E6" s="193"/>
      <c r="F6" s="194" t="s">
        <v>32</v>
      </c>
      <c r="G6" s="190"/>
      <c r="H6" s="189" t="s">
        <v>33</v>
      </c>
      <c r="I6" s="190"/>
      <c r="J6" s="189" t="s">
        <v>34</v>
      </c>
      <c r="K6" s="190"/>
    </row>
    <row r="7" spans="1:12" s="44" customFormat="1" ht="14.25" x14ac:dyDescent="0.2">
      <c r="A7" s="9" t="s">
        <v>35</v>
      </c>
      <c r="B7" s="57">
        <v>1566</v>
      </c>
      <c r="C7" s="142">
        <v>1511</v>
      </c>
      <c r="D7" s="63">
        <v>55</v>
      </c>
      <c r="E7" s="64">
        <v>3.6399735274652546E-2</v>
      </c>
      <c r="F7" s="59">
        <v>91</v>
      </c>
      <c r="G7" s="60">
        <v>6.0225016545334215E-2</v>
      </c>
      <c r="H7" s="78">
        <v>0</v>
      </c>
      <c r="I7" s="105">
        <v>0</v>
      </c>
      <c r="J7" s="37">
        <v>-36</v>
      </c>
      <c r="K7" s="111">
        <v>-2.3825281270681668E-2</v>
      </c>
    </row>
    <row r="8" spans="1:12" s="44" customFormat="1" ht="14.25" x14ac:dyDescent="0.2">
      <c r="A8" s="9" t="s">
        <v>36</v>
      </c>
      <c r="B8" s="57">
        <v>738</v>
      </c>
      <c r="C8" s="142">
        <v>706</v>
      </c>
      <c r="D8" s="65">
        <v>32</v>
      </c>
      <c r="E8" s="64">
        <v>4.5325779036827198E-2</v>
      </c>
      <c r="F8" s="59">
        <v>90</v>
      </c>
      <c r="G8" s="60">
        <v>0.12747875354107649</v>
      </c>
      <c r="H8" s="78">
        <v>0</v>
      </c>
      <c r="I8" s="105">
        <v>0</v>
      </c>
      <c r="J8" s="37">
        <v>-58</v>
      </c>
      <c r="K8" s="111">
        <v>-8.2152974504249299E-2</v>
      </c>
    </row>
    <row r="9" spans="1:12" s="44" customFormat="1" ht="14.25" x14ac:dyDescent="0.2">
      <c r="A9" s="6" t="s">
        <v>37</v>
      </c>
      <c r="B9" s="57">
        <v>523</v>
      </c>
      <c r="C9" s="142">
        <v>482</v>
      </c>
      <c r="D9" s="69">
        <v>41</v>
      </c>
      <c r="E9" s="64">
        <v>8.5062240663900418E-2</v>
      </c>
      <c r="F9" s="59">
        <v>63</v>
      </c>
      <c r="G9" s="60">
        <v>0.13070539419087138</v>
      </c>
      <c r="H9" s="78">
        <v>0</v>
      </c>
      <c r="I9" s="105">
        <v>0</v>
      </c>
      <c r="J9" s="37">
        <v>-22</v>
      </c>
      <c r="K9" s="182">
        <v>-0.04</v>
      </c>
      <c r="L9" s="178"/>
    </row>
    <row r="10" spans="1:12" s="44" customFormat="1" ht="14.25" x14ac:dyDescent="0.2">
      <c r="A10" s="9" t="s">
        <v>38</v>
      </c>
      <c r="B10" s="57">
        <v>-129</v>
      </c>
      <c r="C10" s="142">
        <v>-157</v>
      </c>
      <c r="D10" s="68">
        <v>28</v>
      </c>
      <c r="E10" s="73" t="s">
        <v>39</v>
      </c>
      <c r="F10" s="85">
        <v>28</v>
      </c>
      <c r="G10" s="103" t="s">
        <v>39</v>
      </c>
      <c r="H10" s="78" t="s">
        <v>39</v>
      </c>
      <c r="I10" s="105" t="s">
        <v>39</v>
      </c>
      <c r="J10" s="78" t="s">
        <v>39</v>
      </c>
      <c r="K10" s="112" t="s">
        <v>39</v>
      </c>
    </row>
    <row r="11" spans="1:12" s="44" customFormat="1" ht="15.75" thickBot="1" x14ac:dyDescent="0.3">
      <c r="A11" s="11" t="s">
        <v>40</v>
      </c>
      <c r="B11" s="58">
        <v>2698</v>
      </c>
      <c r="C11" s="143">
        <v>2542</v>
      </c>
      <c r="D11" s="66">
        <v>156</v>
      </c>
      <c r="E11" s="67">
        <v>6.1369000786782063E-2</v>
      </c>
      <c r="F11" s="79">
        <v>272</v>
      </c>
      <c r="G11" s="61">
        <v>0.10700236034618411</v>
      </c>
      <c r="H11" s="80">
        <v>0</v>
      </c>
      <c r="I11" s="173">
        <v>0</v>
      </c>
      <c r="J11" s="46">
        <v>-116</v>
      </c>
      <c r="K11" s="113">
        <v>-4.5633359559402044E-2</v>
      </c>
    </row>
    <row r="12" spans="1:12" s="44" customFormat="1" ht="15" x14ac:dyDescent="0.25">
      <c r="A12" s="3"/>
      <c r="B12" s="81"/>
      <c r="C12" s="81"/>
      <c r="D12" s="81"/>
      <c r="E12" s="84"/>
      <c r="F12" s="81"/>
      <c r="G12" s="84"/>
      <c r="H12" s="82"/>
      <c r="I12" s="84"/>
      <c r="J12" s="83"/>
      <c r="K12" s="141"/>
    </row>
    <row r="13" spans="1:12" ht="15.75" x14ac:dyDescent="0.25">
      <c r="A13" s="49"/>
      <c r="B13" s="49"/>
      <c r="C13" s="49"/>
      <c r="D13" s="87"/>
      <c r="E13" s="87"/>
      <c r="H13" s="44"/>
      <c r="I13" s="44"/>
      <c r="J13" s="44"/>
      <c r="K13" s="44"/>
    </row>
    <row r="14" spans="1:12" s="44" customFormat="1" ht="15.75" thickBot="1" x14ac:dyDescent="0.3">
      <c r="A14" s="86" t="s">
        <v>67</v>
      </c>
      <c r="B14" s="5"/>
      <c r="C14" s="5"/>
      <c r="D14" s="1"/>
      <c r="E14" s="1"/>
      <c r="F14" s="1"/>
      <c r="G14" s="1"/>
    </row>
    <row r="15" spans="1:12" s="44" customFormat="1" ht="15" customHeight="1" x14ac:dyDescent="0.25">
      <c r="A15" s="22" t="s">
        <v>1</v>
      </c>
      <c r="B15" s="140" t="s">
        <v>67</v>
      </c>
      <c r="C15" s="139" t="s">
        <v>5</v>
      </c>
      <c r="D15" s="192" t="s">
        <v>31</v>
      </c>
      <c r="E15" s="193"/>
      <c r="F15" s="194" t="s">
        <v>32</v>
      </c>
      <c r="G15" s="190"/>
      <c r="H15" s="189" t="s">
        <v>33</v>
      </c>
      <c r="I15" s="190"/>
      <c r="J15" s="189" t="s">
        <v>34</v>
      </c>
      <c r="K15" s="190"/>
    </row>
    <row r="16" spans="1:12" s="44" customFormat="1" ht="14.25" x14ac:dyDescent="0.2">
      <c r="A16" s="9" t="s">
        <v>35</v>
      </c>
      <c r="B16" s="57">
        <v>499</v>
      </c>
      <c r="C16" s="45">
        <v>524</v>
      </c>
      <c r="D16" s="63">
        <v>-25</v>
      </c>
      <c r="E16" s="64">
        <v>-4.7709923664122141E-2</v>
      </c>
      <c r="F16" s="59">
        <v>-12</v>
      </c>
      <c r="G16" s="60">
        <v>-2.2900763358778626E-2</v>
      </c>
      <c r="H16" s="74">
        <v>0</v>
      </c>
      <c r="I16" s="60">
        <v>0</v>
      </c>
      <c r="J16" s="37">
        <v>-13</v>
      </c>
      <c r="K16" s="182">
        <v>-0.03</v>
      </c>
      <c r="L16" s="180"/>
    </row>
    <row r="17" spans="1:13" s="44" customFormat="1" ht="14.25" x14ac:dyDescent="0.2">
      <c r="A17" s="9" t="s">
        <v>36</v>
      </c>
      <c r="B17" s="57">
        <v>247</v>
      </c>
      <c r="C17" s="45">
        <v>252</v>
      </c>
      <c r="D17" s="65">
        <v>-5</v>
      </c>
      <c r="E17" s="64">
        <v>-1.984126984126984E-2</v>
      </c>
      <c r="F17" s="59">
        <v>27</v>
      </c>
      <c r="G17" s="60">
        <v>0.10714285714285714</v>
      </c>
      <c r="H17" s="74">
        <v>0</v>
      </c>
      <c r="I17" s="60">
        <v>0</v>
      </c>
      <c r="J17" s="37">
        <v>-32</v>
      </c>
      <c r="K17" s="111">
        <v>-0.12698412698412698</v>
      </c>
    </row>
    <row r="18" spans="1:13" s="44" customFormat="1" ht="14.25" x14ac:dyDescent="0.2">
      <c r="A18" s="6" t="s">
        <v>37</v>
      </c>
      <c r="B18" s="57">
        <v>171</v>
      </c>
      <c r="C18" s="45">
        <v>182</v>
      </c>
      <c r="D18" s="69">
        <v>-11</v>
      </c>
      <c r="E18" s="64">
        <v>-6.043956043956044E-2</v>
      </c>
      <c r="F18" s="59">
        <v>8</v>
      </c>
      <c r="G18" s="60">
        <v>4.3956043956043959E-2</v>
      </c>
      <c r="H18" s="74">
        <v>0</v>
      </c>
      <c r="I18" s="60">
        <v>0</v>
      </c>
      <c r="J18" s="37">
        <v>-19</v>
      </c>
      <c r="K18" s="111">
        <v>-0.1043956043956044</v>
      </c>
    </row>
    <row r="19" spans="1:13" s="44" customFormat="1" ht="14.25" x14ac:dyDescent="0.2">
      <c r="A19" s="9" t="s">
        <v>38</v>
      </c>
      <c r="B19" s="57">
        <v>-41</v>
      </c>
      <c r="C19" s="45">
        <v>-56</v>
      </c>
      <c r="D19" s="68">
        <v>15</v>
      </c>
      <c r="E19" s="73" t="s">
        <v>39</v>
      </c>
      <c r="F19" s="59">
        <v>15</v>
      </c>
      <c r="G19" s="103" t="s">
        <v>39</v>
      </c>
      <c r="H19" s="78" t="s">
        <v>39</v>
      </c>
      <c r="I19" s="105" t="s">
        <v>39</v>
      </c>
      <c r="J19" s="74" t="s">
        <v>39</v>
      </c>
      <c r="K19" s="112" t="s">
        <v>39</v>
      </c>
    </row>
    <row r="20" spans="1:13" s="44" customFormat="1" ht="15.75" thickBot="1" x14ac:dyDescent="0.3">
      <c r="A20" s="11" t="s">
        <v>40</v>
      </c>
      <c r="B20" s="58">
        <v>876</v>
      </c>
      <c r="C20" s="55">
        <v>902</v>
      </c>
      <c r="D20" s="66">
        <v>-26</v>
      </c>
      <c r="E20" s="67">
        <v>-2.8824833702882482E-2</v>
      </c>
      <c r="F20" s="79">
        <v>38</v>
      </c>
      <c r="G20" s="61">
        <v>4.2128603104212861E-2</v>
      </c>
      <c r="H20" s="80">
        <v>0</v>
      </c>
      <c r="I20" s="61">
        <v>0</v>
      </c>
      <c r="J20" s="46">
        <v>-64</v>
      </c>
      <c r="K20" s="113">
        <v>-7.0953436807095344E-2</v>
      </c>
    </row>
    <row r="21" spans="1:13" ht="15.75" x14ac:dyDescent="0.25">
      <c r="A21" s="49"/>
      <c r="B21" s="49"/>
      <c r="C21" s="49"/>
      <c r="D21" s="87"/>
      <c r="E21" s="87"/>
      <c r="H21" s="44"/>
      <c r="I21" s="44"/>
      <c r="J21" s="44"/>
      <c r="K21" s="44"/>
    </row>
    <row r="22" spans="1:13" s="44" customFormat="1" ht="15.75" thickBot="1" x14ac:dyDescent="0.3">
      <c r="A22" s="86" t="s">
        <v>52</v>
      </c>
      <c r="B22" s="5"/>
      <c r="C22" s="5"/>
      <c r="D22" s="1"/>
      <c r="E22" s="1"/>
      <c r="F22" s="1"/>
      <c r="G22" s="1"/>
    </row>
    <row r="23" spans="1:13" s="44" customFormat="1" ht="15" customHeight="1" x14ac:dyDescent="0.25">
      <c r="A23" s="22" t="s">
        <v>1</v>
      </c>
      <c r="B23" s="140" t="s">
        <v>52</v>
      </c>
      <c r="C23" s="139" t="s">
        <v>6</v>
      </c>
      <c r="D23" s="192" t="s">
        <v>31</v>
      </c>
      <c r="E23" s="193"/>
      <c r="F23" s="194" t="s">
        <v>32</v>
      </c>
      <c r="G23" s="190"/>
      <c r="H23" s="189" t="s">
        <v>33</v>
      </c>
      <c r="I23" s="190"/>
      <c r="J23" s="189" t="s">
        <v>34</v>
      </c>
      <c r="K23" s="190"/>
    </row>
    <row r="24" spans="1:13" s="44" customFormat="1" ht="14.25" x14ac:dyDescent="0.2">
      <c r="A24" s="9" t="s">
        <v>35</v>
      </c>
      <c r="B24" s="57">
        <v>1067</v>
      </c>
      <c r="C24" s="45">
        <v>987</v>
      </c>
      <c r="D24" s="63">
        <f>B24-C24</f>
        <v>80</v>
      </c>
      <c r="E24" s="64">
        <f>D24/C24</f>
        <v>8.1053698074974673E-2</v>
      </c>
      <c r="F24" s="59">
        <v>103</v>
      </c>
      <c r="G24" s="60">
        <f>F24/C24</f>
        <v>0.10435663627152988</v>
      </c>
      <c r="H24" s="74">
        <v>0</v>
      </c>
      <c r="I24" s="60">
        <v>0</v>
      </c>
      <c r="J24" s="37">
        <v>-23</v>
      </c>
      <c r="K24" s="111">
        <f>J24/C24</f>
        <v>-2.3302938196555219E-2</v>
      </c>
    </row>
    <row r="25" spans="1:13" s="44" customFormat="1" ht="14.25" x14ac:dyDescent="0.2">
      <c r="A25" s="9" t="s">
        <v>36</v>
      </c>
      <c r="B25" s="57">
        <v>491</v>
      </c>
      <c r="C25" s="45">
        <v>454</v>
      </c>
      <c r="D25" s="65">
        <f>B25-C25</f>
        <v>37</v>
      </c>
      <c r="E25" s="64">
        <f>D25/C25</f>
        <v>8.1497797356828189E-2</v>
      </c>
      <c r="F25" s="59">
        <v>63</v>
      </c>
      <c r="G25" s="60">
        <f>F25/C25</f>
        <v>0.13876651982378854</v>
      </c>
      <c r="H25" s="74">
        <v>0</v>
      </c>
      <c r="I25" s="60">
        <v>0</v>
      </c>
      <c r="J25" s="37">
        <v>-26</v>
      </c>
      <c r="K25" s="111">
        <f>J25/C25</f>
        <v>-5.7268722466960353E-2</v>
      </c>
    </row>
    <row r="26" spans="1:13" s="44" customFormat="1" ht="14.25" x14ac:dyDescent="0.2">
      <c r="A26" s="6" t="s">
        <v>37</v>
      </c>
      <c r="B26" s="57">
        <v>352</v>
      </c>
      <c r="C26" s="45">
        <v>300</v>
      </c>
      <c r="D26" s="69">
        <f>B26-C26</f>
        <v>52</v>
      </c>
      <c r="E26" s="64">
        <f>D26/C26</f>
        <v>0.17333333333333334</v>
      </c>
      <c r="F26" s="59">
        <v>55</v>
      </c>
      <c r="G26" s="60">
        <f t="shared" ref="G26" si="0">F26/C26</f>
        <v>0.18333333333333332</v>
      </c>
      <c r="H26" s="74">
        <v>0</v>
      </c>
      <c r="I26" s="60">
        <v>0</v>
      </c>
      <c r="J26" s="37">
        <v>-3</v>
      </c>
      <c r="K26" s="111">
        <f t="shared" ref="K26" si="1">J26/C26</f>
        <v>-0.01</v>
      </c>
    </row>
    <row r="27" spans="1:13" s="44" customFormat="1" ht="14.25" x14ac:dyDescent="0.2">
      <c r="A27" s="9" t="s">
        <v>38</v>
      </c>
      <c r="B27" s="57">
        <v>-88</v>
      </c>
      <c r="C27" s="45">
        <v>-101</v>
      </c>
      <c r="D27" s="68">
        <f>B27-C27</f>
        <v>13</v>
      </c>
      <c r="E27" s="73" t="s">
        <v>39</v>
      </c>
      <c r="F27" s="85">
        <f>F28-SUM(F24:F26)</f>
        <v>13</v>
      </c>
      <c r="G27" s="103" t="s">
        <v>39</v>
      </c>
      <c r="H27" s="78" t="s">
        <v>39</v>
      </c>
      <c r="I27" s="105" t="s">
        <v>39</v>
      </c>
      <c r="J27" s="78" t="s">
        <v>39</v>
      </c>
      <c r="K27" s="112" t="s">
        <v>39</v>
      </c>
    </row>
    <row r="28" spans="1:13" s="44" customFormat="1" ht="15.75" thickBot="1" x14ac:dyDescent="0.3">
      <c r="A28" s="11" t="s">
        <v>40</v>
      </c>
      <c r="B28" s="58">
        <v>1822</v>
      </c>
      <c r="C28" s="55">
        <v>1640</v>
      </c>
      <c r="D28" s="66">
        <f t="shared" ref="D28" si="2">SUM(D24:D27)</f>
        <v>182</v>
      </c>
      <c r="E28" s="67">
        <f>D28/C28</f>
        <v>0.11097560975609756</v>
      </c>
      <c r="F28" s="79">
        <v>234</v>
      </c>
      <c r="G28" s="61">
        <f>F28/C28</f>
        <v>0.14268292682926828</v>
      </c>
      <c r="H28" s="80">
        <v>0</v>
      </c>
      <c r="I28" s="61">
        <v>0</v>
      </c>
      <c r="J28" s="46">
        <v>-52</v>
      </c>
      <c r="K28" s="113">
        <f>J28/C28</f>
        <v>-3.1707317073170732E-2</v>
      </c>
    </row>
    <row r="29" spans="1:13" s="44" customFormat="1" ht="15" x14ac:dyDescent="0.25">
      <c r="A29" s="3"/>
      <c r="B29" s="81"/>
      <c r="C29" s="81"/>
      <c r="D29" s="81"/>
      <c r="E29" s="84"/>
      <c r="F29" s="81"/>
      <c r="G29" s="84"/>
      <c r="H29" s="82"/>
      <c r="I29" s="84"/>
      <c r="J29" s="83"/>
      <c r="K29" s="84"/>
    </row>
    <row r="30" spans="1:13" ht="15.75" x14ac:dyDescent="0.25">
      <c r="A30" s="49"/>
      <c r="B30" s="49"/>
      <c r="C30" s="49"/>
      <c r="D30" s="87"/>
      <c r="E30" s="87"/>
      <c r="H30" s="44"/>
      <c r="I30" s="44"/>
      <c r="J30" s="44"/>
      <c r="K30" s="44"/>
      <c r="M30" s="44"/>
    </row>
    <row r="31" spans="1:13" ht="15.75" thickBot="1" x14ac:dyDescent="0.3">
      <c r="A31" s="86" t="s">
        <v>53</v>
      </c>
      <c r="B31" s="5"/>
      <c r="C31" s="5"/>
      <c r="H31" s="44"/>
      <c r="I31" s="44"/>
      <c r="J31" s="44"/>
      <c r="K31" s="44"/>
      <c r="M31" s="44"/>
    </row>
    <row r="32" spans="1:13" ht="15" customHeight="1" x14ac:dyDescent="0.25">
      <c r="A32" s="22" t="s">
        <v>1</v>
      </c>
      <c r="B32" s="53" t="s">
        <v>53</v>
      </c>
      <c r="C32" s="54" t="s">
        <v>7</v>
      </c>
      <c r="D32" s="192" t="s">
        <v>31</v>
      </c>
      <c r="E32" s="193"/>
      <c r="F32" s="194" t="s">
        <v>32</v>
      </c>
      <c r="G32" s="190"/>
      <c r="H32" s="189" t="s">
        <v>33</v>
      </c>
      <c r="I32" s="190"/>
      <c r="J32" s="189" t="s">
        <v>34</v>
      </c>
      <c r="K32" s="190"/>
      <c r="M32" s="44"/>
    </row>
    <row r="33" spans="1:13" ht="14.25" x14ac:dyDescent="0.2">
      <c r="A33" s="9" t="s">
        <v>35</v>
      </c>
      <c r="B33" s="57">
        <f>B24-B42</f>
        <v>515</v>
      </c>
      <c r="C33" s="45">
        <v>506</v>
      </c>
      <c r="D33" s="63">
        <f>B33-C33</f>
        <v>9</v>
      </c>
      <c r="E33" s="64">
        <f>D33/C33</f>
        <v>1.7786561264822136E-2</v>
      </c>
      <c r="F33" s="59">
        <f>F24-F42</f>
        <v>23</v>
      </c>
      <c r="G33" s="60">
        <f>F33/C33</f>
        <v>4.5454545454545456E-2</v>
      </c>
      <c r="H33" s="74">
        <v>0</v>
      </c>
      <c r="I33" s="60">
        <v>0</v>
      </c>
      <c r="J33" s="37">
        <f>J24-J42</f>
        <v>-14</v>
      </c>
      <c r="K33" s="62">
        <f>J33/C33</f>
        <v>-2.766798418972332E-2</v>
      </c>
      <c r="M33" s="44"/>
    </row>
    <row r="34" spans="1:13" ht="14.25" x14ac:dyDescent="0.2">
      <c r="A34" s="9" t="s">
        <v>36</v>
      </c>
      <c r="B34" s="57">
        <f t="shared" ref="B34:B37" si="3">B25-B43</f>
        <v>239</v>
      </c>
      <c r="C34" s="45">
        <v>217</v>
      </c>
      <c r="D34" s="65">
        <f>B34-C34</f>
        <v>22</v>
      </c>
      <c r="E34" s="64">
        <f>D34/C34</f>
        <v>0.10138248847926268</v>
      </c>
      <c r="F34" s="59">
        <f>F25-F43</f>
        <v>42</v>
      </c>
      <c r="G34" s="60">
        <f t="shared" ref="G34:G35" si="4">F34/C34</f>
        <v>0.19354838709677419</v>
      </c>
      <c r="H34" s="74">
        <v>0</v>
      </c>
      <c r="I34" s="60">
        <v>0</v>
      </c>
      <c r="J34" s="37">
        <f t="shared" ref="J34:J35" si="5">J25-J43</f>
        <v>-20</v>
      </c>
      <c r="K34" s="62">
        <f t="shared" ref="K34" si="6">J34/C34</f>
        <v>-9.2165898617511524E-2</v>
      </c>
      <c r="M34" s="44"/>
    </row>
    <row r="35" spans="1:13" ht="14.25" x14ac:dyDescent="0.2">
      <c r="A35" s="6" t="s">
        <v>37</v>
      </c>
      <c r="B35" s="57">
        <f t="shared" si="3"/>
        <v>171</v>
      </c>
      <c r="C35" s="45">
        <v>159</v>
      </c>
      <c r="D35" s="69">
        <f>B35-C35</f>
        <v>12</v>
      </c>
      <c r="E35" s="64">
        <f>D35/C35</f>
        <v>7.5471698113207544E-2</v>
      </c>
      <c r="F35" s="59">
        <f t="shared" ref="F35:F37" si="7">F26-F44</f>
        <v>20</v>
      </c>
      <c r="G35" s="60">
        <f t="shared" si="4"/>
        <v>0.12578616352201258</v>
      </c>
      <c r="H35" s="74">
        <v>0</v>
      </c>
      <c r="I35" s="60">
        <v>0</v>
      </c>
      <c r="J35" s="37">
        <f t="shared" si="5"/>
        <v>-8</v>
      </c>
      <c r="K35" s="62">
        <f>J35/C35</f>
        <v>-5.0314465408805034E-2</v>
      </c>
      <c r="M35" s="44"/>
    </row>
    <row r="36" spans="1:13" ht="14.25" x14ac:dyDescent="0.2">
      <c r="A36" s="9" t="s">
        <v>38</v>
      </c>
      <c r="B36" s="57">
        <f t="shared" si="3"/>
        <v>-39</v>
      </c>
      <c r="C36" s="45">
        <v>-50</v>
      </c>
      <c r="D36" s="68">
        <f>B36-C36</f>
        <v>11</v>
      </c>
      <c r="E36" s="73" t="s">
        <v>39</v>
      </c>
      <c r="F36" s="59">
        <f t="shared" si="7"/>
        <v>11</v>
      </c>
      <c r="G36" s="103" t="s">
        <v>39</v>
      </c>
      <c r="H36" s="78" t="s">
        <v>39</v>
      </c>
      <c r="I36" s="103" t="s">
        <v>39</v>
      </c>
      <c r="J36" s="74" t="s">
        <v>39</v>
      </c>
      <c r="K36" s="104" t="s">
        <v>39</v>
      </c>
      <c r="M36" s="44"/>
    </row>
    <row r="37" spans="1:13" ht="15.75" thickBot="1" x14ac:dyDescent="0.3">
      <c r="A37" s="11" t="s">
        <v>40</v>
      </c>
      <c r="B37" s="107">
        <f t="shared" si="3"/>
        <v>886</v>
      </c>
      <c r="C37" s="55">
        <v>832</v>
      </c>
      <c r="D37" s="66">
        <f t="shared" ref="D37" si="8">SUM(D33:D36)</f>
        <v>54</v>
      </c>
      <c r="E37" s="67">
        <f>D37/C37</f>
        <v>6.4903846153846159E-2</v>
      </c>
      <c r="F37" s="79">
        <f t="shared" si="7"/>
        <v>96</v>
      </c>
      <c r="G37" s="61">
        <f>F37/C37</f>
        <v>0.11538461538461539</v>
      </c>
      <c r="H37" s="80">
        <v>0</v>
      </c>
      <c r="I37" s="61">
        <v>0</v>
      </c>
      <c r="J37" s="46">
        <f>J28-J46</f>
        <v>-42</v>
      </c>
      <c r="K37" s="61">
        <f>J37/C37</f>
        <v>-5.0480769230769232E-2</v>
      </c>
      <c r="M37" s="44"/>
    </row>
    <row r="38" spans="1:13" ht="15.75" x14ac:dyDescent="0.25">
      <c r="A38" s="49"/>
      <c r="B38" s="49"/>
      <c r="C38" s="49"/>
      <c r="D38" s="87"/>
      <c r="E38" s="87"/>
      <c r="H38" s="44"/>
      <c r="I38" s="44"/>
      <c r="J38" s="44"/>
      <c r="K38" s="44"/>
      <c r="M38" s="44"/>
    </row>
    <row r="39" spans="1:13" ht="15.75" x14ac:dyDescent="0.25">
      <c r="A39" s="49"/>
      <c r="B39" s="49"/>
      <c r="C39" s="49"/>
      <c r="D39" s="87"/>
      <c r="E39" s="87"/>
      <c r="H39" s="44"/>
      <c r="I39" s="44"/>
      <c r="J39" s="44"/>
      <c r="K39" s="44"/>
      <c r="M39" s="44"/>
    </row>
    <row r="40" spans="1:13" ht="15.75" thickBot="1" x14ac:dyDescent="0.3">
      <c r="A40" s="86" t="s">
        <v>51</v>
      </c>
      <c r="B40" s="5"/>
      <c r="C40" s="5"/>
      <c r="H40" s="44"/>
      <c r="I40" s="44"/>
      <c r="J40" s="44"/>
      <c r="K40" s="44"/>
      <c r="M40" s="44"/>
    </row>
    <row r="41" spans="1:13" ht="15" customHeight="1" x14ac:dyDescent="0.25">
      <c r="A41" s="22" t="s">
        <v>1</v>
      </c>
      <c r="B41" s="53" t="s">
        <v>51</v>
      </c>
      <c r="C41" s="54" t="s">
        <v>8</v>
      </c>
      <c r="D41" s="192" t="s">
        <v>31</v>
      </c>
      <c r="E41" s="193"/>
      <c r="F41" s="194" t="s">
        <v>32</v>
      </c>
      <c r="G41" s="190"/>
      <c r="H41" s="189" t="s">
        <v>33</v>
      </c>
      <c r="I41" s="190"/>
      <c r="J41" s="189" t="s">
        <v>34</v>
      </c>
      <c r="K41" s="190"/>
      <c r="M41" s="44"/>
    </row>
    <row r="42" spans="1:13" ht="14.25" x14ac:dyDescent="0.2">
      <c r="A42" s="9" t="s">
        <v>35</v>
      </c>
      <c r="B42" s="57">
        <v>552</v>
      </c>
      <c r="C42" s="45">
        <v>481</v>
      </c>
      <c r="D42" s="63">
        <f>B42-C42</f>
        <v>71</v>
      </c>
      <c r="E42" s="64">
        <f>D42/C42</f>
        <v>0.14760914760914762</v>
      </c>
      <c r="F42" s="59">
        <v>80</v>
      </c>
      <c r="G42" s="60">
        <v>0.17</v>
      </c>
      <c r="H42" s="74">
        <v>0</v>
      </c>
      <c r="I42" s="60">
        <v>0</v>
      </c>
      <c r="J42" s="37">
        <v>-9</v>
      </c>
      <c r="K42" s="62">
        <v>-0.02</v>
      </c>
      <c r="M42" s="44"/>
    </row>
    <row r="43" spans="1:13" ht="14.25" x14ac:dyDescent="0.2">
      <c r="A43" s="9" t="s">
        <v>36</v>
      </c>
      <c r="B43" s="57">
        <v>252</v>
      </c>
      <c r="C43" s="45">
        <v>237</v>
      </c>
      <c r="D43" s="65">
        <f>B43-C43</f>
        <v>15</v>
      </c>
      <c r="E43" s="64">
        <f>D43/C43</f>
        <v>6.3291139240506333E-2</v>
      </c>
      <c r="F43" s="59">
        <v>21</v>
      </c>
      <c r="G43" s="60">
        <v>0.09</v>
      </c>
      <c r="H43" s="74">
        <v>0</v>
      </c>
      <c r="I43" s="60">
        <v>0</v>
      </c>
      <c r="J43" s="37">
        <v>-6</v>
      </c>
      <c r="K43" s="62">
        <v>-0.03</v>
      </c>
      <c r="M43" s="44"/>
    </row>
    <row r="44" spans="1:13" ht="14.25" x14ac:dyDescent="0.2">
      <c r="A44" s="6" t="s">
        <v>37</v>
      </c>
      <c r="B44" s="57">
        <v>181</v>
      </c>
      <c r="C44" s="45">
        <v>141</v>
      </c>
      <c r="D44" s="69">
        <f>B44-C44</f>
        <v>40</v>
      </c>
      <c r="E44" s="64">
        <f>D44/C44</f>
        <v>0.28368794326241137</v>
      </c>
      <c r="F44" s="59">
        <v>35</v>
      </c>
      <c r="G44" s="60">
        <v>0.25</v>
      </c>
      <c r="H44" s="74">
        <v>0</v>
      </c>
      <c r="I44" s="60">
        <v>0</v>
      </c>
      <c r="J44" s="37">
        <v>5</v>
      </c>
      <c r="K44" s="62">
        <v>0.03</v>
      </c>
      <c r="M44" s="44"/>
    </row>
    <row r="45" spans="1:13" ht="14.25" x14ac:dyDescent="0.2">
      <c r="A45" s="9" t="s">
        <v>38</v>
      </c>
      <c r="B45" s="57">
        <v>-49</v>
      </c>
      <c r="C45" s="45">
        <v>-51</v>
      </c>
      <c r="D45" s="68">
        <f>B45-C45</f>
        <v>2</v>
      </c>
      <c r="E45" s="73" t="s">
        <v>39</v>
      </c>
      <c r="F45" s="85">
        <v>2</v>
      </c>
      <c r="G45" s="103" t="s">
        <v>39</v>
      </c>
      <c r="H45" s="78" t="s">
        <v>39</v>
      </c>
      <c r="I45" s="103" t="s">
        <v>39</v>
      </c>
      <c r="J45" s="78" t="s">
        <v>39</v>
      </c>
      <c r="K45" s="104" t="s">
        <v>39</v>
      </c>
      <c r="M45" s="44"/>
    </row>
    <row r="46" spans="1:13" ht="15.75" thickBot="1" x14ac:dyDescent="0.3">
      <c r="A46" s="11" t="s">
        <v>40</v>
      </c>
      <c r="B46" s="58">
        <v>936</v>
      </c>
      <c r="C46" s="55">
        <v>808</v>
      </c>
      <c r="D46" s="66">
        <f t="shared" ref="D46" si="9">SUM(D42:D45)</f>
        <v>128</v>
      </c>
      <c r="E46" s="67">
        <f>D46/C46</f>
        <v>0.15841584158415842</v>
      </c>
      <c r="F46" s="79">
        <v>138</v>
      </c>
      <c r="G46" s="61">
        <v>0.17</v>
      </c>
      <c r="H46" s="80">
        <v>0</v>
      </c>
      <c r="I46" s="61">
        <v>0</v>
      </c>
      <c r="J46" s="46">
        <v>-10</v>
      </c>
      <c r="K46" s="61">
        <v>-0.01</v>
      </c>
      <c r="M46" s="44"/>
    </row>
    <row r="47" spans="1:13" ht="15" x14ac:dyDescent="0.25">
      <c r="A47" s="3"/>
      <c r="B47" s="81"/>
      <c r="C47" s="81"/>
      <c r="D47" s="81"/>
      <c r="E47" s="84"/>
      <c r="F47" s="81"/>
      <c r="G47" s="84"/>
      <c r="H47" s="82"/>
      <c r="I47" s="84"/>
      <c r="J47" s="83"/>
      <c r="K47" s="84"/>
      <c r="M47" s="44"/>
    </row>
    <row r="48" spans="1:13" s="44" customFormat="1" ht="15" x14ac:dyDescent="0.25">
      <c r="A48" s="3"/>
      <c r="B48" s="81"/>
      <c r="C48" s="81"/>
      <c r="D48" s="81"/>
      <c r="E48" s="84"/>
      <c r="F48" s="81"/>
      <c r="G48" s="84"/>
      <c r="H48" s="82"/>
      <c r="I48" s="84"/>
      <c r="J48" s="83"/>
      <c r="K48" s="84"/>
    </row>
    <row r="49" spans="1:11" s="44" customFormat="1" ht="14.45" customHeight="1" thickBot="1" x14ac:dyDescent="0.3">
      <c r="A49" s="86" t="s">
        <v>55</v>
      </c>
      <c r="B49" s="5"/>
      <c r="C49" s="5"/>
      <c r="D49" s="1"/>
      <c r="E49" s="1"/>
      <c r="F49" s="1"/>
      <c r="G49" s="1"/>
    </row>
    <row r="50" spans="1:11" s="44" customFormat="1" ht="15" customHeight="1" x14ac:dyDescent="0.25">
      <c r="A50" s="22" t="s">
        <v>1</v>
      </c>
      <c r="B50" s="53" t="s">
        <v>2</v>
      </c>
      <c r="C50" s="54" t="s">
        <v>56</v>
      </c>
      <c r="D50" s="192" t="s">
        <v>31</v>
      </c>
      <c r="E50" s="193"/>
      <c r="F50" s="194" t="s">
        <v>32</v>
      </c>
      <c r="G50" s="190"/>
      <c r="H50" s="189" t="s">
        <v>33</v>
      </c>
      <c r="I50" s="190"/>
      <c r="J50" s="189" t="s">
        <v>34</v>
      </c>
      <c r="K50" s="190"/>
    </row>
    <row r="51" spans="1:11" s="44" customFormat="1" ht="14.25" x14ac:dyDescent="0.2">
      <c r="A51" s="9" t="s">
        <v>35</v>
      </c>
      <c r="B51" s="57">
        <v>2036</v>
      </c>
      <c r="C51" s="45">
        <v>1710</v>
      </c>
      <c r="D51" s="63">
        <v>326</v>
      </c>
      <c r="E51" s="64">
        <v>0.19064327485380117</v>
      </c>
      <c r="F51" s="59">
        <v>317</v>
      </c>
      <c r="G51" s="60">
        <v>0.18538011695906434</v>
      </c>
      <c r="H51" s="74">
        <v>2</v>
      </c>
      <c r="I51" s="60">
        <v>1.1695906432748538E-3</v>
      </c>
      <c r="J51" s="37">
        <v>7</v>
      </c>
      <c r="K51" s="62">
        <v>4.0935672514619886E-3</v>
      </c>
    </row>
    <row r="52" spans="1:11" s="44" customFormat="1" ht="14.25" x14ac:dyDescent="0.2">
      <c r="A52" s="9" t="s">
        <v>36</v>
      </c>
      <c r="B52" s="57">
        <v>929</v>
      </c>
      <c r="C52" s="45">
        <v>855</v>
      </c>
      <c r="D52" s="65">
        <v>74</v>
      </c>
      <c r="E52" s="64">
        <v>8.6549707602339182E-2</v>
      </c>
      <c r="F52" s="59">
        <v>21</v>
      </c>
      <c r="G52" s="60">
        <v>0.03</v>
      </c>
      <c r="H52" s="74">
        <v>0</v>
      </c>
      <c r="I52" s="60">
        <v>0</v>
      </c>
      <c r="J52" s="37">
        <v>53</v>
      </c>
      <c r="K52" s="62">
        <v>6.1988304093567252E-2</v>
      </c>
    </row>
    <row r="53" spans="1:11" s="44" customFormat="1" ht="14.25" x14ac:dyDescent="0.2">
      <c r="A53" s="6" t="s">
        <v>37</v>
      </c>
      <c r="B53" s="57">
        <v>653</v>
      </c>
      <c r="C53" s="45">
        <v>471</v>
      </c>
      <c r="D53" s="69">
        <v>182</v>
      </c>
      <c r="E53" s="64">
        <v>0.386411889596603</v>
      </c>
      <c r="F53" s="59">
        <v>119</v>
      </c>
      <c r="G53" s="60">
        <v>0.25265392781316348</v>
      </c>
      <c r="H53" s="74">
        <v>0</v>
      </c>
      <c r="I53" s="60">
        <v>0</v>
      </c>
      <c r="J53" s="37">
        <v>63</v>
      </c>
      <c r="K53" s="62">
        <v>0.14000000000000001</v>
      </c>
    </row>
    <row r="54" spans="1:11" s="44" customFormat="1" ht="14.25" x14ac:dyDescent="0.2">
      <c r="A54" s="9" t="s">
        <v>38</v>
      </c>
      <c r="B54" s="57">
        <v>-206</v>
      </c>
      <c r="C54" s="45">
        <v>-165</v>
      </c>
      <c r="D54" s="68">
        <v>-41</v>
      </c>
      <c r="E54" s="73" t="s">
        <v>39</v>
      </c>
      <c r="F54" s="85">
        <v>-40</v>
      </c>
      <c r="G54" s="105" t="s">
        <v>39</v>
      </c>
      <c r="H54" s="78" t="s">
        <v>39</v>
      </c>
      <c r="I54" s="105" t="s">
        <v>39</v>
      </c>
      <c r="J54" s="78">
        <v>-1</v>
      </c>
      <c r="K54" s="106" t="s">
        <v>39</v>
      </c>
    </row>
    <row r="55" spans="1:11" s="44" customFormat="1" ht="15.75" thickBot="1" x14ac:dyDescent="0.3">
      <c r="A55" s="11" t="s">
        <v>40</v>
      </c>
      <c r="B55" s="58">
        <v>3412</v>
      </c>
      <c r="C55" s="55">
        <v>2871</v>
      </c>
      <c r="D55" s="66">
        <v>541</v>
      </c>
      <c r="E55" s="67">
        <v>0.18843608498780912</v>
      </c>
      <c r="F55" s="79">
        <v>417</v>
      </c>
      <c r="G55" s="61">
        <v>0.14524555903866249</v>
      </c>
      <c r="H55" s="80">
        <v>2</v>
      </c>
      <c r="I55" s="61">
        <v>5.8616647127784287E-4</v>
      </c>
      <c r="J55" s="46">
        <v>122</v>
      </c>
      <c r="K55" s="61">
        <v>4.2493904562870083E-2</v>
      </c>
    </row>
    <row r="56" spans="1:11" s="44" customFormat="1" ht="15" x14ac:dyDescent="0.25">
      <c r="A56" s="3"/>
      <c r="B56" s="81"/>
      <c r="C56" s="81"/>
      <c r="D56" s="81"/>
      <c r="E56" s="84"/>
      <c r="F56" s="81"/>
      <c r="G56" s="84"/>
      <c r="H56" s="82"/>
      <c r="I56" s="84"/>
      <c r="J56" s="83"/>
      <c r="K56" s="84"/>
    </row>
    <row r="57" spans="1:11" s="44" customFormat="1" ht="15.75" x14ac:dyDescent="0.25">
      <c r="A57" s="49"/>
      <c r="B57" s="49"/>
      <c r="C57" s="49"/>
      <c r="D57" s="87"/>
      <c r="E57" s="87"/>
      <c r="F57" s="1"/>
      <c r="G57" s="1"/>
    </row>
    <row r="58" spans="1:11" s="44" customFormat="1" ht="14.45" customHeight="1" thickBot="1" x14ac:dyDescent="0.3">
      <c r="A58" s="3" t="s">
        <v>3</v>
      </c>
      <c r="B58" s="5"/>
      <c r="C58" s="5"/>
      <c r="D58" s="1"/>
      <c r="E58" s="1"/>
      <c r="F58" s="1"/>
      <c r="G58" s="1"/>
    </row>
    <row r="59" spans="1:11" s="44" customFormat="1" ht="15" customHeight="1" x14ac:dyDescent="0.25">
      <c r="A59" s="22" t="s">
        <v>1</v>
      </c>
      <c r="B59" s="53" t="s">
        <v>3</v>
      </c>
      <c r="C59" s="54" t="s">
        <v>57</v>
      </c>
      <c r="D59" s="192" t="s">
        <v>31</v>
      </c>
      <c r="E59" s="193"/>
      <c r="F59" s="194" t="s">
        <v>32</v>
      </c>
      <c r="G59" s="190"/>
      <c r="H59" s="189" t="s">
        <v>33</v>
      </c>
      <c r="I59" s="190"/>
      <c r="J59" s="189" t="s">
        <v>34</v>
      </c>
      <c r="K59" s="190"/>
    </row>
    <row r="60" spans="1:11" s="44" customFormat="1" ht="14.25" x14ac:dyDescent="0.2">
      <c r="A60" s="9" t="s">
        <v>35</v>
      </c>
      <c r="B60" s="57">
        <v>525</v>
      </c>
      <c r="C60" s="45">
        <v>434</v>
      </c>
      <c r="D60" s="63">
        <v>91</v>
      </c>
      <c r="E60" s="64">
        <v>0.20967741935483872</v>
      </c>
      <c r="F60" s="59">
        <v>92</v>
      </c>
      <c r="G60" s="60">
        <v>0.2119815668202765</v>
      </c>
      <c r="H60" s="74">
        <v>0</v>
      </c>
      <c r="I60" s="60">
        <v>0</v>
      </c>
      <c r="J60" s="37">
        <v>-1</v>
      </c>
      <c r="K60" s="62">
        <v>-2.304147465437788E-3</v>
      </c>
    </row>
    <row r="61" spans="1:11" s="44" customFormat="1" ht="14.25" x14ac:dyDescent="0.2">
      <c r="A61" s="9" t="s">
        <v>36</v>
      </c>
      <c r="B61" s="57">
        <v>223</v>
      </c>
      <c r="C61" s="45">
        <v>218</v>
      </c>
      <c r="D61" s="63">
        <v>5</v>
      </c>
      <c r="E61" s="64">
        <v>2.2935779816513763E-2</v>
      </c>
      <c r="F61" s="59">
        <v>4</v>
      </c>
      <c r="G61" s="60">
        <v>1.834862385321101E-2</v>
      </c>
      <c r="H61" s="74">
        <v>0</v>
      </c>
      <c r="I61" s="60">
        <v>0</v>
      </c>
      <c r="J61" s="37">
        <v>1</v>
      </c>
      <c r="K61" s="62">
        <v>4.5871559633027525E-3</v>
      </c>
    </row>
    <row r="62" spans="1:11" s="44" customFormat="1" ht="14.25" x14ac:dyDescent="0.2">
      <c r="A62" s="6" t="s">
        <v>37</v>
      </c>
      <c r="B62" s="57">
        <v>171</v>
      </c>
      <c r="C62" s="45">
        <v>127</v>
      </c>
      <c r="D62" s="63">
        <v>44</v>
      </c>
      <c r="E62" s="64">
        <v>0.34645669291338582</v>
      </c>
      <c r="F62" s="59">
        <v>33</v>
      </c>
      <c r="G62" s="60">
        <v>0.25984251968503935</v>
      </c>
      <c r="H62" s="74">
        <v>0</v>
      </c>
      <c r="I62" s="60">
        <v>0</v>
      </c>
      <c r="J62" s="37">
        <v>11</v>
      </c>
      <c r="K62" s="62">
        <v>8.6614173228346455E-2</v>
      </c>
    </row>
    <row r="63" spans="1:11" s="44" customFormat="1" ht="14.25" x14ac:dyDescent="0.2">
      <c r="A63" s="9" t="s">
        <v>38</v>
      </c>
      <c r="B63" s="57">
        <v>-49</v>
      </c>
      <c r="C63" s="45">
        <v>-37</v>
      </c>
      <c r="D63" s="63">
        <v>-12</v>
      </c>
      <c r="E63" s="73" t="s">
        <v>39</v>
      </c>
      <c r="F63" s="59">
        <v>-12</v>
      </c>
      <c r="G63" s="105" t="s">
        <v>39</v>
      </c>
      <c r="H63" s="78" t="s">
        <v>39</v>
      </c>
      <c r="I63" s="105" t="s">
        <v>39</v>
      </c>
      <c r="J63" s="78" t="s">
        <v>39</v>
      </c>
      <c r="K63" s="106" t="s">
        <v>39</v>
      </c>
    </row>
    <row r="64" spans="1:11" s="44" customFormat="1" ht="15.75" thickBot="1" x14ac:dyDescent="0.3">
      <c r="A64" s="11" t="s">
        <v>40</v>
      </c>
      <c r="B64" s="107">
        <v>870</v>
      </c>
      <c r="C64" s="55">
        <v>742</v>
      </c>
      <c r="D64" s="66">
        <v>128</v>
      </c>
      <c r="E64" s="67">
        <v>0.1725067385444744</v>
      </c>
      <c r="F64" s="79">
        <v>117</v>
      </c>
      <c r="G64" s="61">
        <v>0.15768194070080863</v>
      </c>
      <c r="H64" s="80">
        <v>0</v>
      </c>
      <c r="I64" s="61">
        <v>0</v>
      </c>
      <c r="J64" s="46">
        <v>11</v>
      </c>
      <c r="K64" s="61">
        <v>1.4824797843665768E-2</v>
      </c>
    </row>
    <row r="65" spans="1:11" s="44" customFormat="1" ht="15" x14ac:dyDescent="0.25">
      <c r="A65" s="3"/>
      <c r="B65" s="108"/>
      <c r="C65" s="81"/>
      <c r="D65" s="81"/>
      <c r="E65" s="109"/>
      <c r="F65" s="81"/>
      <c r="G65" s="109"/>
      <c r="H65" s="82"/>
      <c r="I65" s="109"/>
      <c r="J65" s="83"/>
      <c r="K65" s="109"/>
    </row>
    <row r="66" spans="1:11" s="44" customFormat="1" ht="15.75" x14ac:dyDescent="0.25">
      <c r="A66" s="49"/>
      <c r="B66" s="49"/>
      <c r="C66" s="49"/>
      <c r="D66" s="87"/>
      <c r="E66" s="87"/>
      <c r="F66" s="1"/>
      <c r="G66" s="1"/>
    </row>
    <row r="67" spans="1:11" s="44" customFormat="1" ht="14.45" customHeight="1" thickBot="1" x14ac:dyDescent="0.3">
      <c r="A67" s="86" t="s">
        <v>4</v>
      </c>
      <c r="B67" s="5"/>
      <c r="C67" s="5"/>
      <c r="D67" s="1"/>
      <c r="E67" s="1"/>
      <c r="F67" s="1"/>
      <c r="G67" s="1"/>
    </row>
    <row r="68" spans="1:11" s="44" customFormat="1" ht="13.9" customHeight="1" x14ac:dyDescent="0.25">
      <c r="A68" s="22" t="s">
        <v>1</v>
      </c>
      <c r="B68" s="53" t="s">
        <v>4</v>
      </c>
      <c r="C68" s="54" t="s">
        <v>58</v>
      </c>
      <c r="D68" s="192" t="s">
        <v>31</v>
      </c>
      <c r="E68" s="193"/>
      <c r="F68" s="194" t="s">
        <v>32</v>
      </c>
      <c r="G68" s="190"/>
      <c r="H68" s="189" t="s">
        <v>33</v>
      </c>
      <c r="I68" s="190"/>
      <c r="J68" s="189" t="s">
        <v>34</v>
      </c>
      <c r="K68" s="190"/>
    </row>
    <row r="69" spans="1:11" s="44" customFormat="1" ht="14.25" x14ac:dyDescent="0.2">
      <c r="A69" s="9" t="s">
        <v>35</v>
      </c>
      <c r="B69" s="57">
        <v>1511</v>
      </c>
      <c r="C69" s="45">
        <v>1276</v>
      </c>
      <c r="D69" s="63">
        <v>235</v>
      </c>
      <c r="E69" s="64">
        <v>0.18416927899686519</v>
      </c>
      <c r="F69" s="59">
        <v>225</v>
      </c>
      <c r="G69" s="60">
        <v>0.17</v>
      </c>
      <c r="H69" s="74">
        <v>2</v>
      </c>
      <c r="I69" s="60">
        <v>1.567398119122257E-3</v>
      </c>
      <c r="J69" s="37">
        <v>8</v>
      </c>
      <c r="K69" s="62">
        <v>6.269592476489028E-3</v>
      </c>
    </row>
    <row r="70" spans="1:11" s="44" customFormat="1" ht="14.25" x14ac:dyDescent="0.2">
      <c r="A70" s="9" t="s">
        <v>36</v>
      </c>
      <c r="B70" s="57">
        <v>706</v>
      </c>
      <c r="C70" s="45">
        <v>637</v>
      </c>
      <c r="D70" s="65">
        <v>69</v>
      </c>
      <c r="E70" s="64">
        <v>0.10832025117739404</v>
      </c>
      <c r="F70" s="59">
        <v>17</v>
      </c>
      <c r="G70" s="60">
        <v>2.6687598116169546E-2</v>
      </c>
      <c r="H70" s="74">
        <v>0</v>
      </c>
      <c r="I70" s="60">
        <v>0</v>
      </c>
      <c r="J70" s="37">
        <v>52</v>
      </c>
      <c r="K70" s="62">
        <v>8.1632653061224483E-2</v>
      </c>
    </row>
    <row r="71" spans="1:11" s="44" customFormat="1" ht="14.25" x14ac:dyDescent="0.2">
      <c r="A71" s="6" t="s">
        <v>37</v>
      </c>
      <c r="B71" s="57">
        <v>482</v>
      </c>
      <c r="C71" s="45">
        <v>344</v>
      </c>
      <c r="D71" s="69">
        <v>138</v>
      </c>
      <c r="E71" s="64">
        <v>0.40116279069767441</v>
      </c>
      <c r="F71" s="59">
        <v>86</v>
      </c>
      <c r="G71" s="60">
        <v>0.25</v>
      </c>
      <c r="H71" s="74">
        <v>0</v>
      </c>
      <c r="I71" s="60">
        <v>0</v>
      </c>
      <c r="J71" s="37">
        <v>52</v>
      </c>
      <c r="K71" s="62">
        <v>0.15116279069767441</v>
      </c>
    </row>
    <row r="72" spans="1:11" s="44" customFormat="1" ht="14.25" x14ac:dyDescent="0.2">
      <c r="A72" s="9" t="s">
        <v>38</v>
      </c>
      <c r="B72" s="57">
        <v>-157</v>
      </c>
      <c r="C72" s="45">
        <v>-128</v>
      </c>
      <c r="D72" s="68">
        <v>-29</v>
      </c>
      <c r="E72" s="73" t="s">
        <v>39</v>
      </c>
      <c r="F72" s="85">
        <v>-28</v>
      </c>
      <c r="G72" s="105" t="s">
        <v>39</v>
      </c>
      <c r="H72" s="78" t="s">
        <v>39</v>
      </c>
      <c r="I72" s="105" t="s">
        <v>39</v>
      </c>
      <c r="J72" s="78">
        <v>-1</v>
      </c>
      <c r="K72" s="106" t="s">
        <v>39</v>
      </c>
    </row>
    <row r="73" spans="1:11" s="44" customFormat="1" ht="15.75" thickBot="1" x14ac:dyDescent="0.3">
      <c r="A73" s="11" t="s">
        <v>40</v>
      </c>
      <c r="B73" s="58">
        <v>2542</v>
      </c>
      <c r="C73" s="55">
        <v>2129</v>
      </c>
      <c r="D73" s="66">
        <v>413</v>
      </c>
      <c r="E73" s="67">
        <v>0.19398778769375294</v>
      </c>
      <c r="F73" s="79">
        <v>300</v>
      </c>
      <c r="G73" s="61">
        <v>0.14091122592766558</v>
      </c>
      <c r="H73" s="80">
        <v>2</v>
      </c>
      <c r="I73" s="61">
        <v>9.3940817285110385E-4</v>
      </c>
      <c r="J73" s="46">
        <v>111</v>
      </c>
      <c r="K73" s="61">
        <v>5.2137153593236264E-2</v>
      </c>
    </row>
    <row r="74" spans="1:11" s="44" customFormat="1" ht="15.75" x14ac:dyDescent="0.25">
      <c r="A74" s="49"/>
      <c r="B74" s="49"/>
      <c r="C74" s="49"/>
      <c r="D74" s="87"/>
      <c r="E74" s="87"/>
      <c r="F74" s="1"/>
      <c r="G74" s="1"/>
    </row>
    <row r="75" spans="1:11" s="44" customFormat="1" ht="15.75" x14ac:dyDescent="0.25">
      <c r="A75" s="49"/>
      <c r="B75" s="49"/>
      <c r="C75" s="49"/>
      <c r="D75" s="87"/>
      <c r="E75" s="87"/>
      <c r="F75" s="1"/>
      <c r="G75" s="1"/>
    </row>
    <row r="76" spans="1:11" s="44" customFormat="1" ht="14.45" customHeight="1" thickBot="1" x14ac:dyDescent="0.3">
      <c r="A76" s="86" t="s">
        <v>5</v>
      </c>
      <c r="B76" s="5"/>
      <c r="C76" s="5"/>
      <c r="D76" s="1"/>
      <c r="E76" s="1"/>
      <c r="F76" s="1"/>
      <c r="G76" s="1"/>
    </row>
    <row r="77" spans="1:11" s="44" customFormat="1" ht="13.9" customHeight="1" x14ac:dyDescent="0.25">
      <c r="A77" s="22" t="s">
        <v>1</v>
      </c>
      <c r="B77" s="53" t="s">
        <v>5</v>
      </c>
      <c r="C77" s="54" t="s">
        <v>59</v>
      </c>
      <c r="D77" s="192" t="s">
        <v>31</v>
      </c>
      <c r="E77" s="193"/>
      <c r="F77" s="194" t="s">
        <v>32</v>
      </c>
      <c r="G77" s="190"/>
      <c r="H77" s="189" t="s">
        <v>33</v>
      </c>
      <c r="I77" s="190"/>
      <c r="J77" s="189" t="s">
        <v>34</v>
      </c>
      <c r="K77" s="190"/>
    </row>
    <row r="78" spans="1:11" s="44" customFormat="1" ht="14.25" x14ac:dyDescent="0.2">
      <c r="A78" s="9" t="s">
        <v>35</v>
      </c>
      <c r="B78" s="57">
        <v>524</v>
      </c>
      <c r="C78" s="45">
        <v>426</v>
      </c>
      <c r="D78" s="63">
        <v>98</v>
      </c>
      <c r="E78" s="64">
        <v>0.2300469483568075</v>
      </c>
      <c r="F78" s="59">
        <v>94</v>
      </c>
      <c r="G78" s="60">
        <v>0.22065727699530516</v>
      </c>
      <c r="H78" s="74">
        <v>1</v>
      </c>
      <c r="I78" s="60">
        <v>2.3474178403755869E-3</v>
      </c>
      <c r="J78" s="37">
        <v>3</v>
      </c>
      <c r="K78" s="62">
        <v>7.0422535211267607E-3</v>
      </c>
    </row>
    <row r="79" spans="1:11" s="44" customFormat="1" ht="14.25" x14ac:dyDescent="0.2">
      <c r="A79" s="9" t="s">
        <v>36</v>
      </c>
      <c r="B79" s="57">
        <v>252</v>
      </c>
      <c r="C79" s="45">
        <v>213</v>
      </c>
      <c r="D79" s="65">
        <v>39</v>
      </c>
      <c r="E79" s="64">
        <v>0.18309859154929578</v>
      </c>
      <c r="F79" s="59">
        <v>18</v>
      </c>
      <c r="G79" s="60">
        <v>8.4507042253521125E-2</v>
      </c>
      <c r="H79" s="74">
        <v>0</v>
      </c>
      <c r="I79" s="60">
        <v>0</v>
      </c>
      <c r="J79" s="37">
        <v>21</v>
      </c>
      <c r="K79" s="62">
        <v>9.8591549295774641E-2</v>
      </c>
    </row>
    <row r="80" spans="1:11" s="44" customFormat="1" ht="14.25" x14ac:dyDescent="0.2">
      <c r="A80" s="6" t="s">
        <v>37</v>
      </c>
      <c r="B80" s="57">
        <v>182</v>
      </c>
      <c r="C80" s="45">
        <v>120</v>
      </c>
      <c r="D80" s="69">
        <v>62</v>
      </c>
      <c r="E80" s="64">
        <v>0.51666666666666672</v>
      </c>
      <c r="F80" s="59">
        <v>38</v>
      </c>
      <c r="G80" s="60">
        <v>0.31666666666666665</v>
      </c>
      <c r="H80" s="74">
        <v>0</v>
      </c>
      <c r="I80" s="60">
        <v>0</v>
      </c>
      <c r="J80" s="37">
        <v>24</v>
      </c>
      <c r="K80" s="62">
        <v>0.2</v>
      </c>
    </row>
    <row r="81" spans="1:11" s="44" customFormat="1" ht="14.25" x14ac:dyDescent="0.2">
      <c r="A81" s="9" t="s">
        <v>38</v>
      </c>
      <c r="B81" s="57">
        <v>-56</v>
      </c>
      <c r="C81" s="45">
        <v>-41</v>
      </c>
      <c r="D81" s="68">
        <v>-15</v>
      </c>
      <c r="E81" s="73" t="s">
        <v>39</v>
      </c>
      <c r="F81" s="59">
        <v>-14</v>
      </c>
      <c r="G81" s="105" t="s">
        <v>39</v>
      </c>
      <c r="H81" s="78" t="s">
        <v>39</v>
      </c>
      <c r="I81" s="105" t="s">
        <v>39</v>
      </c>
      <c r="J81" s="74" t="s">
        <v>39</v>
      </c>
      <c r="K81" s="106" t="s">
        <v>39</v>
      </c>
    </row>
    <row r="82" spans="1:11" s="44" customFormat="1" ht="15.75" thickBot="1" x14ac:dyDescent="0.3">
      <c r="A82" s="11" t="s">
        <v>40</v>
      </c>
      <c r="B82" s="107">
        <v>902</v>
      </c>
      <c r="C82" s="110">
        <v>718</v>
      </c>
      <c r="D82" s="66">
        <v>184</v>
      </c>
      <c r="E82" s="67">
        <v>0.25626740947075211</v>
      </c>
      <c r="F82" s="79">
        <v>136</v>
      </c>
      <c r="G82" s="61">
        <v>0.1894150417827298</v>
      </c>
      <c r="H82" s="80">
        <v>1</v>
      </c>
      <c r="I82" s="61">
        <v>1.3927576601671309E-3</v>
      </c>
      <c r="J82" s="46">
        <v>47</v>
      </c>
      <c r="K82" s="61">
        <v>6.545961002785515E-2</v>
      </c>
    </row>
    <row r="83" spans="1:11" s="44" customFormat="1" ht="15.75" x14ac:dyDescent="0.25">
      <c r="A83" s="49"/>
      <c r="B83" s="49"/>
      <c r="C83" s="49"/>
      <c r="D83" s="87"/>
      <c r="E83" s="87"/>
      <c r="F83" s="1"/>
      <c r="G83" s="1"/>
    </row>
    <row r="84" spans="1:11" s="44" customFormat="1" ht="15.75" x14ac:dyDescent="0.25">
      <c r="A84" s="49"/>
      <c r="B84" s="49"/>
      <c r="C84" s="49"/>
      <c r="D84" s="87"/>
      <c r="E84" s="87"/>
      <c r="F84" s="1"/>
      <c r="G84" s="1"/>
    </row>
    <row r="85" spans="1:11" s="44" customFormat="1" ht="14.45" customHeight="1" thickBot="1" x14ac:dyDescent="0.3">
      <c r="A85" s="86" t="s">
        <v>6</v>
      </c>
      <c r="B85" s="5"/>
      <c r="C85" s="5"/>
      <c r="D85" s="1"/>
      <c r="E85" s="1"/>
      <c r="F85" s="1"/>
      <c r="G85" s="1"/>
    </row>
    <row r="86" spans="1:11" s="44" customFormat="1" ht="15" customHeight="1" x14ac:dyDescent="0.25">
      <c r="A86" s="22" t="s">
        <v>1</v>
      </c>
      <c r="B86" s="53" t="s">
        <v>6</v>
      </c>
      <c r="C86" s="54" t="s">
        <v>60</v>
      </c>
      <c r="D86" s="192" t="s">
        <v>31</v>
      </c>
      <c r="E86" s="193"/>
      <c r="F86" s="194" t="s">
        <v>32</v>
      </c>
      <c r="G86" s="190"/>
      <c r="H86" s="189" t="s">
        <v>33</v>
      </c>
      <c r="I86" s="190"/>
      <c r="J86" s="189" t="s">
        <v>34</v>
      </c>
      <c r="K86" s="190"/>
    </row>
    <row r="87" spans="1:11" s="44" customFormat="1" ht="14.25" x14ac:dyDescent="0.2">
      <c r="A87" s="9" t="s">
        <v>35</v>
      </c>
      <c r="B87" s="57">
        <v>987</v>
      </c>
      <c r="C87" s="45">
        <v>850</v>
      </c>
      <c r="D87" s="63">
        <v>137</v>
      </c>
      <c r="E87" s="64">
        <v>0.16117647058823528</v>
      </c>
      <c r="F87" s="59">
        <v>131</v>
      </c>
      <c r="G87" s="60">
        <v>0.15411764705882353</v>
      </c>
      <c r="H87" s="74">
        <v>1</v>
      </c>
      <c r="I87" s="60">
        <v>1.176470588235294E-3</v>
      </c>
      <c r="J87" s="37">
        <v>5</v>
      </c>
      <c r="K87" s="62">
        <v>5.8823529411764705E-3</v>
      </c>
    </row>
    <row r="88" spans="1:11" s="44" customFormat="1" ht="14.25" x14ac:dyDescent="0.2">
      <c r="A88" s="9" t="s">
        <v>36</v>
      </c>
      <c r="B88" s="57">
        <v>454</v>
      </c>
      <c r="C88" s="45">
        <v>424</v>
      </c>
      <c r="D88" s="65">
        <v>30</v>
      </c>
      <c r="E88" s="64">
        <v>7.0754716981132074E-2</v>
      </c>
      <c r="F88" s="59">
        <v>-1</v>
      </c>
      <c r="G88" s="60">
        <v>-2.3584905660377358E-3</v>
      </c>
      <c r="H88" s="74">
        <v>0</v>
      </c>
      <c r="I88" s="60">
        <v>0</v>
      </c>
      <c r="J88" s="37">
        <v>31</v>
      </c>
      <c r="K88" s="62">
        <v>7.3113207547169809E-2</v>
      </c>
    </row>
    <row r="89" spans="1:11" s="44" customFormat="1" ht="14.25" x14ac:dyDescent="0.2">
      <c r="A89" s="6" t="s">
        <v>37</v>
      </c>
      <c r="B89" s="57">
        <v>300</v>
      </c>
      <c r="C89" s="45">
        <v>224</v>
      </c>
      <c r="D89" s="69">
        <v>76</v>
      </c>
      <c r="E89" s="64">
        <v>0.3392857142857143</v>
      </c>
      <c r="F89" s="59">
        <v>48</v>
      </c>
      <c r="G89" s="60">
        <v>0.21428571428571427</v>
      </c>
      <c r="H89" s="74">
        <v>0</v>
      </c>
      <c r="I89" s="60">
        <v>0</v>
      </c>
      <c r="J89" s="37">
        <v>28</v>
      </c>
      <c r="K89" s="62">
        <v>0.125</v>
      </c>
    </row>
    <row r="90" spans="1:11" s="44" customFormat="1" ht="14.25" x14ac:dyDescent="0.2">
      <c r="A90" s="9" t="s">
        <v>38</v>
      </c>
      <c r="B90" s="57">
        <v>-101</v>
      </c>
      <c r="C90" s="45">
        <v>-87</v>
      </c>
      <c r="D90" s="68">
        <v>-14</v>
      </c>
      <c r="E90" s="73" t="s">
        <v>39</v>
      </c>
      <c r="F90" s="85">
        <v>-14</v>
      </c>
      <c r="G90" s="105" t="s">
        <v>39</v>
      </c>
      <c r="H90" s="78" t="s">
        <v>39</v>
      </c>
      <c r="I90" s="105" t="s">
        <v>39</v>
      </c>
      <c r="J90" s="78" t="s">
        <v>39</v>
      </c>
      <c r="K90" s="106" t="s">
        <v>39</v>
      </c>
    </row>
    <row r="91" spans="1:11" s="44" customFormat="1" ht="15.75" thickBot="1" x14ac:dyDescent="0.3">
      <c r="A91" s="11" t="s">
        <v>40</v>
      </c>
      <c r="B91" s="58">
        <v>1640</v>
      </c>
      <c r="C91" s="55">
        <v>1411</v>
      </c>
      <c r="D91" s="66">
        <v>229</v>
      </c>
      <c r="E91" s="67">
        <v>0.16229624379872432</v>
      </c>
      <c r="F91" s="79">
        <v>164</v>
      </c>
      <c r="G91" s="61">
        <v>0.11622962437987243</v>
      </c>
      <c r="H91" s="80">
        <v>1</v>
      </c>
      <c r="I91" s="61">
        <v>7.0871722182849046E-4</v>
      </c>
      <c r="J91" s="46">
        <v>64</v>
      </c>
      <c r="K91" s="61">
        <v>4.5357902197023389E-2</v>
      </c>
    </row>
    <row r="92" spans="1:11" s="44" customFormat="1" ht="15.75" x14ac:dyDescent="0.25">
      <c r="A92" s="3"/>
      <c r="B92" s="49"/>
      <c r="C92" s="49"/>
      <c r="D92" s="87"/>
      <c r="E92" s="87"/>
      <c r="F92" s="1"/>
      <c r="G92" s="1"/>
    </row>
    <row r="93" spans="1:11" s="44" customFormat="1" ht="15.75" x14ac:dyDescent="0.25">
      <c r="A93" s="49"/>
      <c r="B93" s="49"/>
      <c r="C93" s="49"/>
      <c r="D93" s="87"/>
      <c r="E93" s="87"/>
      <c r="F93" s="1"/>
      <c r="G93" s="1"/>
    </row>
    <row r="94" spans="1:11" s="44" customFormat="1" ht="14.45" customHeight="1" thickBot="1" x14ac:dyDescent="0.3">
      <c r="A94" s="86" t="s">
        <v>7</v>
      </c>
      <c r="B94" s="5"/>
      <c r="C94" s="5"/>
      <c r="D94" s="1"/>
      <c r="E94" s="1"/>
      <c r="F94" s="1"/>
      <c r="G94" s="1"/>
    </row>
    <row r="95" spans="1:11" s="44" customFormat="1" ht="15" customHeight="1" x14ac:dyDescent="0.25">
      <c r="A95" s="22" t="s">
        <v>1</v>
      </c>
      <c r="B95" s="53" t="s">
        <v>7</v>
      </c>
      <c r="C95" s="54" t="s">
        <v>61</v>
      </c>
      <c r="D95" s="192" t="s">
        <v>31</v>
      </c>
      <c r="E95" s="193"/>
      <c r="F95" s="194" t="s">
        <v>32</v>
      </c>
      <c r="G95" s="190"/>
      <c r="H95" s="189" t="s">
        <v>33</v>
      </c>
      <c r="I95" s="190"/>
      <c r="J95" s="189" t="s">
        <v>34</v>
      </c>
      <c r="K95" s="190"/>
    </row>
    <row r="96" spans="1:11" s="44" customFormat="1" ht="14.25" x14ac:dyDescent="0.2">
      <c r="A96" s="9" t="s">
        <v>35</v>
      </c>
      <c r="B96" s="57">
        <v>506</v>
      </c>
      <c r="C96" s="45">
        <v>431</v>
      </c>
      <c r="D96" s="63">
        <v>75</v>
      </c>
      <c r="E96" s="64">
        <v>0.1740139211136891</v>
      </c>
      <c r="F96" s="59">
        <v>71</v>
      </c>
      <c r="G96" s="60">
        <v>0.16473317865429235</v>
      </c>
      <c r="H96" s="74">
        <v>0</v>
      </c>
      <c r="I96" s="60">
        <v>0</v>
      </c>
      <c r="J96" s="37">
        <v>4</v>
      </c>
      <c r="K96" s="62">
        <v>9.2807424593967514E-3</v>
      </c>
    </row>
    <row r="97" spans="1:11" s="44" customFormat="1" ht="14.25" x14ac:dyDescent="0.2">
      <c r="A97" s="9" t="s">
        <v>36</v>
      </c>
      <c r="B97" s="57">
        <v>217</v>
      </c>
      <c r="C97" s="45">
        <v>211</v>
      </c>
      <c r="D97" s="65">
        <v>6</v>
      </c>
      <c r="E97" s="64">
        <v>2.843601895734597E-2</v>
      </c>
      <c r="F97" s="59">
        <v>-11</v>
      </c>
      <c r="G97" s="60">
        <v>-5.2132701421800945E-2</v>
      </c>
      <c r="H97" s="74">
        <v>0</v>
      </c>
      <c r="I97" s="60">
        <v>0</v>
      </c>
      <c r="J97" s="37">
        <v>17</v>
      </c>
      <c r="K97" s="62">
        <v>8.0568720379146919E-2</v>
      </c>
    </row>
    <row r="98" spans="1:11" s="44" customFormat="1" ht="14.25" x14ac:dyDescent="0.2">
      <c r="A98" s="6" t="s">
        <v>37</v>
      </c>
      <c r="B98" s="57">
        <v>159</v>
      </c>
      <c r="C98" s="45">
        <v>113</v>
      </c>
      <c r="D98" s="69">
        <v>46</v>
      </c>
      <c r="E98" s="64">
        <v>0.40707964601769914</v>
      </c>
      <c r="F98" s="59">
        <v>28</v>
      </c>
      <c r="G98" s="60">
        <v>0.24778761061946902</v>
      </c>
      <c r="H98" s="74">
        <v>0</v>
      </c>
      <c r="I98" s="60">
        <v>0</v>
      </c>
      <c r="J98" s="37">
        <v>18</v>
      </c>
      <c r="K98" s="62">
        <v>0.15929203539823009</v>
      </c>
    </row>
    <row r="99" spans="1:11" s="44" customFormat="1" ht="14.25" x14ac:dyDescent="0.2">
      <c r="A99" s="9" t="s">
        <v>38</v>
      </c>
      <c r="B99" s="57">
        <v>-50</v>
      </c>
      <c r="C99" s="45">
        <v>-41</v>
      </c>
      <c r="D99" s="68">
        <v>-9</v>
      </c>
      <c r="E99" s="73" t="s">
        <v>39</v>
      </c>
      <c r="F99" s="85">
        <v>-9</v>
      </c>
      <c r="G99" s="105" t="s">
        <v>39</v>
      </c>
      <c r="H99" s="78" t="s">
        <v>39</v>
      </c>
      <c r="I99" s="105" t="s">
        <v>39</v>
      </c>
      <c r="J99" s="78" t="s">
        <v>39</v>
      </c>
      <c r="K99" s="106" t="s">
        <v>39</v>
      </c>
    </row>
    <row r="100" spans="1:11" s="44" customFormat="1" ht="15.75" thickBot="1" x14ac:dyDescent="0.3">
      <c r="A100" s="11" t="s">
        <v>40</v>
      </c>
      <c r="B100" s="58">
        <v>832</v>
      </c>
      <c r="C100" s="55">
        <v>714</v>
      </c>
      <c r="D100" s="66">
        <v>118</v>
      </c>
      <c r="E100" s="67">
        <v>0.16526610644257703</v>
      </c>
      <c r="F100" s="79">
        <v>79</v>
      </c>
      <c r="G100" s="61">
        <v>0.11064425770308123</v>
      </c>
      <c r="H100" s="80">
        <v>0</v>
      </c>
      <c r="I100" s="61">
        <v>0</v>
      </c>
      <c r="J100" s="46">
        <v>39</v>
      </c>
      <c r="K100" s="61">
        <v>5.4621848739495799E-2</v>
      </c>
    </row>
    <row r="101" spans="1:11" s="44" customFormat="1" ht="15.75" x14ac:dyDescent="0.25">
      <c r="A101" s="49"/>
      <c r="B101" s="49"/>
      <c r="C101" s="49"/>
      <c r="D101" s="87"/>
      <c r="E101" s="87"/>
      <c r="F101" s="1"/>
      <c r="G101" s="1"/>
    </row>
    <row r="102" spans="1:11" s="44" customFormat="1" ht="15.75" x14ac:dyDescent="0.25">
      <c r="A102" s="49"/>
      <c r="B102" s="49"/>
      <c r="C102" s="49"/>
      <c r="D102" s="87"/>
      <c r="E102" s="87"/>
      <c r="F102" s="1"/>
      <c r="G102" s="1"/>
    </row>
    <row r="103" spans="1:11" s="44" customFormat="1" ht="14.45" customHeight="1" thickBot="1" x14ac:dyDescent="0.3">
      <c r="A103" s="86" t="s">
        <v>8</v>
      </c>
      <c r="B103" s="5"/>
      <c r="C103" s="5"/>
      <c r="D103" s="1"/>
      <c r="E103" s="1"/>
      <c r="F103" s="1"/>
      <c r="G103" s="1"/>
    </row>
    <row r="104" spans="1:11" s="44" customFormat="1" ht="15" customHeight="1" x14ac:dyDescent="0.25">
      <c r="A104" s="22" t="s">
        <v>1</v>
      </c>
      <c r="B104" s="53" t="s">
        <v>8</v>
      </c>
      <c r="C104" s="54" t="s">
        <v>62</v>
      </c>
      <c r="D104" s="192" t="s">
        <v>31</v>
      </c>
      <c r="E104" s="193"/>
      <c r="F104" s="194" t="s">
        <v>32</v>
      </c>
      <c r="G104" s="190"/>
      <c r="H104" s="189" t="s">
        <v>33</v>
      </c>
      <c r="I104" s="190"/>
      <c r="J104" s="189" t="s">
        <v>34</v>
      </c>
      <c r="K104" s="190"/>
    </row>
    <row r="105" spans="1:11" s="44" customFormat="1" ht="14.25" x14ac:dyDescent="0.2">
      <c r="A105" s="9" t="s">
        <v>35</v>
      </c>
      <c r="B105" s="57">
        <v>481</v>
      </c>
      <c r="C105" s="45">
        <v>419</v>
      </c>
      <c r="D105" s="63">
        <v>62</v>
      </c>
      <c r="E105" s="64">
        <v>0.14797136038186157</v>
      </c>
      <c r="F105" s="59">
        <v>60</v>
      </c>
      <c r="G105" s="60">
        <v>0.15</v>
      </c>
      <c r="H105" s="74">
        <v>1</v>
      </c>
      <c r="I105" s="60">
        <v>2.3866348448687352E-3</v>
      </c>
      <c r="J105" s="37">
        <v>1</v>
      </c>
      <c r="K105" s="62">
        <v>2.3866348448687352E-3</v>
      </c>
    </row>
    <row r="106" spans="1:11" s="44" customFormat="1" ht="14.25" x14ac:dyDescent="0.2">
      <c r="A106" s="9" t="s">
        <v>36</v>
      </c>
      <c r="B106" s="57">
        <v>237</v>
      </c>
      <c r="C106" s="45">
        <v>213</v>
      </c>
      <c r="D106" s="65">
        <v>24</v>
      </c>
      <c r="E106" s="64">
        <v>0.11267605633802817</v>
      </c>
      <c r="F106" s="59">
        <v>10</v>
      </c>
      <c r="G106" s="60">
        <v>4.6948356807511735E-2</v>
      </c>
      <c r="H106" s="74">
        <v>0</v>
      </c>
      <c r="I106" s="60">
        <v>0</v>
      </c>
      <c r="J106" s="37">
        <v>14</v>
      </c>
      <c r="K106" s="62">
        <v>0.06</v>
      </c>
    </row>
    <row r="107" spans="1:11" s="44" customFormat="1" ht="14.25" x14ac:dyDescent="0.2">
      <c r="A107" s="6" t="s">
        <v>37</v>
      </c>
      <c r="B107" s="57">
        <v>141</v>
      </c>
      <c r="C107" s="45">
        <v>111</v>
      </c>
      <c r="D107" s="69">
        <v>30</v>
      </c>
      <c r="E107" s="64">
        <v>0.27027027027027029</v>
      </c>
      <c r="F107" s="59">
        <v>20</v>
      </c>
      <c r="G107" s="60">
        <v>0.18018018018018017</v>
      </c>
      <c r="H107" s="74">
        <v>0</v>
      </c>
      <c r="I107" s="60">
        <v>0</v>
      </c>
      <c r="J107" s="37">
        <v>10</v>
      </c>
      <c r="K107" s="62">
        <v>9.0090090090090086E-2</v>
      </c>
    </row>
    <row r="108" spans="1:11" s="44" customFormat="1" ht="14.25" x14ac:dyDescent="0.2">
      <c r="A108" s="9" t="s">
        <v>38</v>
      </c>
      <c r="B108" s="57">
        <v>-51</v>
      </c>
      <c r="C108" s="45">
        <v>-46</v>
      </c>
      <c r="D108" s="68">
        <v>-5</v>
      </c>
      <c r="E108" s="73" t="s">
        <v>39</v>
      </c>
      <c r="F108" s="85">
        <v>-5</v>
      </c>
      <c r="G108" s="105" t="s">
        <v>39</v>
      </c>
      <c r="H108" s="78" t="s">
        <v>39</v>
      </c>
      <c r="I108" s="105" t="s">
        <v>39</v>
      </c>
      <c r="J108" s="78" t="s">
        <v>39</v>
      </c>
      <c r="K108" s="106" t="s">
        <v>39</v>
      </c>
    </row>
    <row r="109" spans="1:11" s="44" customFormat="1" ht="15.75" thickBot="1" x14ac:dyDescent="0.3">
      <c r="A109" s="11" t="s">
        <v>40</v>
      </c>
      <c r="B109" s="58">
        <v>808</v>
      </c>
      <c r="C109" s="55">
        <v>697</v>
      </c>
      <c r="D109" s="66">
        <v>111</v>
      </c>
      <c r="E109" s="67">
        <v>0.15925394548063126</v>
      </c>
      <c r="F109" s="79">
        <v>85</v>
      </c>
      <c r="G109" s="61">
        <v>0.12195121951219512</v>
      </c>
      <c r="H109" s="80">
        <v>1</v>
      </c>
      <c r="I109" s="61">
        <v>1.2376237623762376E-3</v>
      </c>
      <c r="J109" s="46">
        <v>25</v>
      </c>
      <c r="K109" s="61">
        <v>3.5868005738880916E-2</v>
      </c>
    </row>
  </sheetData>
  <mergeCells count="51">
    <mergeCell ref="D104:E104"/>
    <mergeCell ref="F104:G104"/>
    <mergeCell ref="H104:I104"/>
    <mergeCell ref="J104:K104"/>
    <mergeCell ref="D32:E32"/>
    <mergeCell ref="F32:G32"/>
    <mergeCell ref="H32:I32"/>
    <mergeCell ref="J32:K32"/>
    <mergeCell ref="D86:E86"/>
    <mergeCell ref="F86:G86"/>
    <mergeCell ref="H86:I86"/>
    <mergeCell ref="J86:K86"/>
    <mergeCell ref="D95:E95"/>
    <mergeCell ref="F95:G95"/>
    <mergeCell ref="H95:I95"/>
    <mergeCell ref="J95:K95"/>
    <mergeCell ref="D68:E68"/>
    <mergeCell ref="F68:G68"/>
    <mergeCell ref="H68:I68"/>
    <mergeCell ref="J68:K68"/>
    <mergeCell ref="D77:E77"/>
    <mergeCell ref="F77:G77"/>
    <mergeCell ref="H77:I77"/>
    <mergeCell ref="J77:K77"/>
    <mergeCell ref="D50:E50"/>
    <mergeCell ref="F50:G50"/>
    <mergeCell ref="H50:I50"/>
    <mergeCell ref="J50:K50"/>
    <mergeCell ref="D59:E59"/>
    <mergeCell ref="F59:G59"/>
    <mergeCell ref="H59:I59"/>
    <mergeCell ref="J59:K59"/>
    <mergeCell ref="A1:C1"/>
    <mergeCell ref="A2:C2"/>
    <mergeCell ref="D2:E2"/>
    <mergeCell ref="D41:E41"/>
    <mergeCell ref="F41:G41"/>
    <mergeCell ref="D23:E23"/>
    <mergeCell ref="F23:G23"/>
    <mergeCell ref="D15:E15"/>
    <mergeCell ref="F15:G15"/>
    <mergeCell ref="D6:E6"/>
    <mergeCell ref="F6:G6"/>
    <mergeCell ref="H6:I6"/>
    <mergeCell ref="J6:K6"/>
    <mergeCell ref="H41:I41"/>
    <mergeCell ref="J41:K41"/>
    <mergeCell ref="H23:I23"/>
    <mergeCell ref="J23:K23"/>
    <mergeCell ref="H15:I15"/>
    <mergeCell ref="J15:K15"/>
  </mergeCells>
  <pageMargins left="0.78740157480314965" right="0.59055118110236227" top="0.98425196850393704" bottom="0.98425196850393704" header="0.51181102362204722" footer="0.51181102362204722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37"/>
  <sheetViews>
    <sheetView tabSelected="1" zoomScale="90" zoomScaleNormal="90" zoomScaleSheetLayoutView="70" workbookViewId="0">
      <selection activeCell="B22" sqref="B22"/>
    </sheetView>
  </sheetViews>
  <sheetFormatPr baseColWidth="10" defaultColWidth="11.42578125" defaultRowHeight="12.75" x14ac:dyDescent="0.2"/>
  <cols>
    <col min="1" max="1" width="36.85546875" style="2" customWidth="1"/>
    <col min="2" max="5" width="17.140625" style="2" customWidth="1"/>
    <col min="6" max="10" width="17.140625" style="1" customWidth="1"/>
    <col min="11" max="11" width="17.140625" style="2" customWidth="1"/>
    <col min="12" max="12" width="11.42578125" style="2"/>
    <col min="13" max="13" width="36.5703125" style="2" customWidth="1"/>
    <col min="14" max="16384" width="11.42578125" style="2"/>
  </cols>
  <sheetData>
    <row r="1" spans="1:11" ht="18" x14ac:dyDescent="0.25">
      <c r="A1" s="183" t="s">
        <v>54</v>
      </c>
      <c r="B1" s="183"/>
      <c r="C1" s="183"/>
      <c r="D1" s="183"/>
      <c r="E1" s="48"/>
      <c r="K1" s="44"/>
    </row>
    <row r="2" spans="1:11" ht="15.75" x14ac:dyDescent="0.25">
      <c r="A2" s="184" t="s">
        <v>41</v>
      </c>
      <c r="B2" s="184"/>
      <c r="C2" s="184"/>
      <c r="D2" s="184"/>
      <c r="E2" s="49"/>
      <c r="F2" s="191"/>
      <c r="G2" s="191"/>
      <c r="K2" s="44"/>
    </row>
    <row r="3" spans="1:11" ht="15.75" x14ac:dyDescent="0.25">
      <c r="A3" s="49"/>
      <c r="B3" s="49"/>
      <c r="C3" s="49"/>
      <c r="D3" s="49"/>
      <c r="E3" s="49"/>
      <c r="F3" s="87"/>
      <c r="G3" s="87"/>
      <c r="K3" s="44"/>
    </row>
    <row r="4" spans="1:11" ht="15.75" customHeight="1" x14ac:dyDescent="0.25">
      <c r="A4" s="138" t="s">
        <v>68</v>
      </c>
      <c r="B4" s="44"/>
      <c r="C4" s="44"/>
      <c r="D4" s="44"/>
      <c r="E4" s="44"/>
      <c r="K4" s="44"/>
    </row>
    <row r="5" spans="1:11" ht="15" customHeight="1" x14ac:dyDescent="0.25">
      <c r="A5" s="22" t="s">
        <v>1</v>
      </c>
      <c r="B5" s="197" t="s">
        <v>35</v>
      </c>
      <c r="C5" s="198"/>
      <c r="D5" s="195" t="s">
        <v>42</v>
      </c>
      <c r="E5" s="196"/>
      <c r="F5" s="195" t="s">
        <v>43</v>
      </c>
      <c r="G5" s="196"/>
      <c r="H5" s="195" t="s">
        <v>44</v>
      </c>
      <c r="I5" s="196"/>
      <c r="J5" s="195" t="s">
        <v>45</v>
      </c>
      <c r="K5" s="196"/>
    </row>
    <row r="6" spans="1:11" ht="14.1" customHeight="1" thickBot="1" x14ac:dyDescent="0.3">
      <c r="A6" s="32"/>
      <c r="B6" s="76" t="s">
        <v>68</v>
      </c>
      <c r="C6" s="33" t="s">
        <v>4</v>
      </c>
      <c r="D6" s="76" t="s">
        <v>68</v>
      </c>
      <c r="E6" s="88" t="s">
        <v>4</v>
      </c>
      <c r="F6" s="76" t="s">
        <v>68</v>
      </c>
      <c r="G6" s="88" t="s">
        <v>4</v>
      </c>
      <c r="H6" s="76" t="s">
        <v>68</v>
      </c>
      <c r="I6" s="88" t="s">
        <v>4</v>
      </c>
      <c r="J6" s="76" t="s">
        <v>68</v>
      </c>
      <c r="K6" s="88" t="s">
        <v>4</v>
      </c>
    </row>
    <row r="7" spans="1:11" ht="14.25" x14ac:dyDescent="0.2">
      <c r="A7" s="31" t="s">
        <v>46</v>
      </c>
      <c r="B7" s="70">
        <v>1566</v>
      </c>
      <c r="C7" s="42">
        <v>1511</v>
      </c>
      <c r="D7" s="40">
        <v>738</v>
      </c>
      <c r="E7" s="42">
        <v>706</v>
      </c>
      <c r="F7" s="40">
        <v>523</v>
      </c>
      <c r="G7" s="42">
        <v>482</v>
      </c>
      <c r="H7" s="40">
        <v>-129</v>
      </c>
      <c r="I7" s="42">
        <v>-157</v>
      </c>
      <c r="J7" s="40">
        <v>2698</v>
      </c>
      <c r="K7" s="42">
        <v>2542</v>
      </c>
    </row>
    <row r="8" spans="1:11" ht="28.5" x14ac:dyDescent="0.2">
      <c r="A8" s="30" t="s">
        <v>17</v>
      </c>
      <c r="B8" s="70">
        <v>148</v>
      </c>
      <c r="C8" s="42">
        <v>117</v>
      </c>
      <c r="D8" s="70">
        <v>80</v>
      </c>
      <c r="E8" s="42">
        <v>88</v>
      </c>
      <c r="F8" s="70">
        <v>62</v>
      </c>
      <c r="G8" s="42">
        <v>59</v>
      </c>
      <c r="H8" s="70">
        <v>16</v>
      </c>
      <c r="I8" s="42">
        <v>10</v>
      </c>
      <c r="J8" s="40">
        <v>306</v>
      </c>
      <c r="K8" s="42">
        <v>274</v>
      </c>
    </row>
    <row r="9" spans="1:11" ht="14.25" x14ac:dyDescent="0.2">
      <c r="A9" s="51" t="s">
        <v>47</v>
      </c>
      <c r="B9" s="135">
        <v>9.4508301404853126E-2</v>
      </c>
      <c r="C9" s="131">
        <v>7.7432164129715417E-2</v>
      </c>
      <c r="D9" s="135">
        <v>0.10840108401084012</v>
      </c>
      <c r="E9" s="144">
        <v>0.12464589235127478</v>
      </c>
      <c r="F9" s="135">
        <v>0.11854684512428298</v>
      </c>
      <c r="G9" s="144">
        <v>0.12240663900414937</v>
      </c>
      <c r="H9" s="145" t="s">
        <v>39</v>
      </c>
      <c r="I9" s="176" t="s">
        <v>39</v>
      </c>
      <c r="J9" s="136">
        <v>0.1134173461823573</v>
      </c>
      <c r="K9" s="144">
        <v>0.10778914240755311</v>
      </c>
    </row>
    <row r="10" spans="1:11" ht="28.5" x14ac:dyDescent="0.2">
      <c r="A10" s="43" t="s">
        <v>18</v>
      </c>
      <c r="B10" s="70">
        <v>7</v>
      </c>
      <c r="C10" s="42">
        <v>6</v>
      </c>
      <c r="D10" s="101" t="s">
        <v>39</v>
      </c>
      <c r="E10" s="34" t="s">
        <v>39</v>
      </c>
      <c r="F10" s="102" t="s">
        <v>39</v>
      </c>
      <c r="G10" s="34" t="s">
        <v>39</v>
      </c>
      <c r="H10" s="102" t="s">
        <v>39</v>
      </c>
      <c r="I10" s="34" t="s">
        <v>39</v>
      </c>
      <c r="J10" s="40">
        <v>7</v>
      </c>
      <c r="K10" s="34">
        <v>6</v>
      </c>
    </row>
    <row r="11" spans="1:11" ht="14.25" x14ac:dyDescent="0.2">
      <c r="A11" s="6" t="s">
        <v>48</v>
      </c>
      <c r="B11" s="70">
        <v>155</v>
      </c>
      <c r="C11" s="42">
        <v>123</v>
      </c>
      <c r="D11" s="72">
        <v>80</v>
      </c>
      <c r="E11" s="42">
        <v>88</v>
      </c>
      <c r="F11" s="72">
        <v>62</v>
      </c>
      <c r="G11" s="42">
        <v>59</v>
      </c>
      <c r="H11" s="70">
        <v>16</v>
      </c>
      <c r="I11" s="42">
        <v>10</v>
      </c>
      <c r="J11" s="40">
        <v>313</v>
      </c>
      <c r="K11" s="42">
        <v>280</v>
      </c>
    </row>
    <row r="12" spans="1:11" ht="14.25" x14ac:dyDescent="0.2">
      <c r="A12" s="6" t="s">
        <v>69</v>
      </c>
      <c r="B12" s="70">
        <v>17</v>
      </c>
      <c r="C12" s="42">
        <v>17</v>
      </c>
      <c r="D12" s="70">
        <v>18</v>
      </c>
      <c r="E12" s="34">
        <v>14</v>
      </c>
      <c r="F12" s="70">
        <v>14</v>
      </c>
      <c r="G12" s="34">
        <v>6</v>
      </c>
      <c r="H12" s="70">
        <v>1</v>
      </c>
      <c r="I12" s="34">
        <v>5</v>
      </c>
      <c r="J12" s="40">
        <v>50</v>
      </c>
      <c r="K12" s="34">
        <v>42</v>
      </c>
    </row>
    <row r="13" spans="1:11" ht="14.25" x14ac:dyDescent="0.2">
      <c r="A13" s="30" t="s">
        <v>66</v>
      </c>
      <c r="B13" s="70">
        <v>3899</v>
      </c>
      <c r="C13" s="42">
        <v>3918</v>
      </c>
      <c r="D13" s="72">
        <v>1045</v>
      </c>
      <c r="E13" s="34">
        <v>973</v>
      </c>
      <c r="F13" s="72">
        <v>1162</v>
      </c>
      <c r="G13" s="34">
        <v>1054</v>
      </c>
      <c r="H13" s="72">
        <v>155</v>
      </c>
      <c r="I13" s="34">
        <v>149</v>
      </c>
      <c r="J13" s="40">
        <v>6261</v>
      </c>
      <c r="K13" s="34">
        <v>6094</v>
      </c>
    </row>
    <row r="14" spans="1:11" ht="15.75" x14ac:dyDescent="0.25">
      <c r="A14" s="49"/>
      <c r="B14" s="49"/>
      <c r="C14" s="49"/>
      <c r="D14" s="49"/>
      <c r="E14" s="49"/>
      <c r="F14" s="87"/>
      <c r="G14" s="87"/>
      <c r="K14" s="44"/>
    </row>
    <row r="15" spans="1:11" ht="15" x14ac:dyDescent="0.25">
      <c r="A15" s="138" t="s">
        <v>67</v>
      </c>
      <c r="B15" s="44"/>
      <c r="C15" s="44"/>
      <c r="D15" s="44"/>
      <c r="E15" s="44"/>
      <c r="K15" s="44"/>
    </row>
    <row r="16" spans="1:11" ht="15" x14ac:dyDescent="0.25">
      <c r="A16" s="22" t="s">
        <v>1</v>
      </c>
      <c r="B16" s="197" t="s">
        <v>35</v>
      </c>
      <c r="C16" s="198"/>
      <c r="D16" s="195" t="s">
        <v>42</v>
      </c>
      <c r="E16" s="196"/>
      <c r="F16" s="195" t="s">
        <v>43</v>
      </c>
      <c r="G16" s="196"/>
      <c r="H16" s="195" t="s">
        <v>44</v>
      </c>
      <c r="I16" s="196"/>
      <c r="J16" s="195" t="s">
        <v>45</v>
      </c>
      <c r="K16" s="196"/>
    </row>
    <row r="17" spans="1:11" ht="15.75" thickBot="1" x14ac:dyDescent="0.3">
      <c r="A17" s="32"/>
      <c r="B17" s="76" t="s">
        <v>67</v>
      </c>
      <c r="C17" s="33" t="s">
        <v>5</v>
      </c>
      <c r="D17" s="76" t="s">
        <v>67</v>
      </c>
      <c r="E17" s="88" t="s">
        <v>5</v>
      </c>
      <c r="F17" s="76" t="s">
        <v>67</v>
      </c>
      <c r="G17" s="88" t="s">
        <v>5</v>
      </c>
      <c r="H17" s="76" t="s">
        <v>67</v>
      </c>
      <c r="I17" s="88" t="s">
        <v>5</v>
      </c>
      <c r="J17" s="76" t="s">
        <v>67</v>
      </c>
      <c r="K17" s="88" t="s">
        <v>5</v>
      </c>
    </row>
    <row r="18" spans="1:11" ht="14.25" x14ac:dyDescent="0.2">
      <c r="A18" s="31" t="s">
        <v>46</v>
      </c>
      <c r="B18" s="70">
        <v>499</v>
      </c>
      <c r="C18" s="42">
        <v>524</v>
      </c>
      <c r="D18" s="40">
        <v>247</v>
      </c>
      <c r="E18" s="42">
        <v>252</v>
      </c>
      <c r="F18" s="40">
        <v>171</v>
      </c>
      <c r="G18" s="42">
        <v>182</v>
      </c>
      <c r="H18" s="40">
        <v>-41</v>
      </c>
      <c r="I18" s="42">
        <v>-56</v>
      </c>
      <c r="J18" s="40">
        <v>876</v>
      </c>
      <c r="K18" s="42">
        <v>902</v>
      </c>
    </row>
    <row r="19" spans="1:11" ht="28.5" x14ac:dyDescent="0.2">
      <c r="A19" s="30" t="s">
        <v>17</v>
      </c>
      <c r="B19" s="70">
        <v>53</v>
      </c>
      <c r="C19" s="42">
        <v>35</v>
      </c>
      <c r="D19" s="70">
        <v>28</v>
      </c>
      <c r="E19" s="42">
        <v>33</v>
      </c>
      <c r="F19" s="70">
        <v>23</v>
      </c>
      <c r="G19" s="42">
        <v>24</v>
      </c>
      <c r="H19" s="70">
        <v>6</v>
      </c>
      <c r="I19" s="42">
        <v>4</v>
      </c>
      <c r="J19" s="40">
        <v>110</v>
      </c>
      <c r="K19" s="42">
        <v>96</v>
      </c>
    </row>
    <row r="20" spans="1:11" s="175" customFormat="1" ht="14.25" x14ac:dyDescent="0.2">
      <c r="A20" s="174" t="s">
        <v>47</v>
      </c>
      <c r="B20" s="135">
        <v>0.10621242484969939</v>
      </c>
      <c r="C20" s="177">
        <v>6.6793893129770993E-2</v>
      </c>
      <c r="D20" s="135">
        <v>0.11336032388663968</v>
      </c>
      <c r="E20" s="177">
        <v>0.13095238095238096</v>
      </c>
      <c r="F20" s="135">
        <v>0.13450292397660818</v>
      </c>
      <c r="G20" s="177">
        <v>0.13186813186813187</v>
      </c>
      <c r="H20" s="101" t="s">
        <v>39</v>
      </c>
      <c r="I20" s="34" t="s">
        <v>39</v>
      </c>
      <c r="J20" s="135">
        <v>0.12557077625570776</v>
      </c>
      <c r="K20" s="177">
        <v>0.10643015521064302</v>
      </c>
    </row>
    <row r="21" spans="1:11" ht="28.5" x14ac:dyDescent="0.2">
      <c r="A21" s="43" t="s">
        <v>18</v>
      </c>
      <c r="B21" s="70">
        <v>3</v>
      </c>
      <c r="C21" s="42">
        <v>4</v>
      </c>
      <c r="D21" s="101" t="s">
        <v>39</v>
      </c>
      <c r="E21" s="42" t="s">
        <v>39</v>
      </c>
      <c r="F21" s="101" t="s">
        <v>39</v>
      </c>
      <c r="G21" s="42" t="s">
        <v>39</v>
      </c>
      <c r="H21" s="101" t="s">
        <v>39</v>
      </c>
      <c r="I21" s="34" t="s">
        <v>39</v>
      </c>
      <c r="J21" s="77">
        <v>3</v>
      </c>
      <c r="K21" s="34">
        <v>4</v>
      </c>
    </row>
    <row r="22" spans="1:11" ht="14.25" x14ac:dyDescent="0.2">
      <c r="A22" s="6" t="s">
        <v>48</v>
      </c>
      <c r="B22" s="70">
        <v>56</v>
      </c>
      <c r="C22" s="42">
        <v>39</v>
      </c>
      <c r="D22" s="72">
        <v>28</v>
      </c>
      <c r="E22" s="42">
        <v>33</v>
      </c>
      <c r="F22" s="72">
        <v>23</v>
      </c>
      <c r="G22" s="42">
        <v>24</v>
      </c>
      <c r="H22" s="70">
        <v>6</v>
      </c>
      <c r="I22" s="42">
        <v>4</v>
      </c>
      <c r="J22" s="40">
        <v>113</v>
      </c>
      <c r="K22" s="42">
        <v>100</v>
      </c>
    </row>
    <row r="23" spans="1:11" ht="14.25" x14ac:dyDescent="0.2">
      <c r="A23" s="6" t="s">
        <v>69</v>
      </c>
      <c r="B23" s="70">
        <v>7</v>
      </c>
      <c r="C23" s="42">
        <v>6</v>
      </c>
      <c r="D23" s="70">
        <v>9</v>
      </c>
      <c r="E23" s="42">
        <v>8</v>
      </c>
      <c r="F23" s="70">
        <v>3</v>
      </c>
      <c r="G23" s="42">
        <v>3</v>
      </c>
      <c r="H23" s="70">
        <v>0</v>
      </c>
      <c r="I23" s="34">
        <v>1</v>
      </c>
      <c r="J23" s="40">
        <v>19</v>
      </c>
      <c r="K23" s="34">
        <v>18</v>
      </c>
    </row>
    <row r="24" spans="1:11" ht="14.25" x14ac:dyDescent="0.2">
      <c r="A24" s="30" t="s">
        <v>66</v>
      </c>
      <c r="B24" s="181">
        <v>3899</v>
      </c>
      <c r="C24" s="42">
        <v>3918</v>
      </c>
      <c r="D24" s="179">
        <v>1045</v>
      </c>
      <c r="E24" s="42">
        <v>973</v>
      </c>
      <c r="F24" s="179">
        <v>1162</v>
      </c>
      <c r="G24" s="42">
        <v>1054</v>
      </c>
      <c r="H24" s="179">
        <v>155</v>
      </c>
      <c r="I24" s="34">
        <v>149</v>
      </c>
      <c r="J24" s="72">
        <v>6261</v>
      </c>
      <c r="K24" s="34">
        <v>6094</v>
      </c>
    </row>
    <row r="25" spans="1:11" ht="15.75" x14ac:dyDescent="0.25">
      <c r="A25" s="49"/>
      <c r="B25" s="49"/>
      <c r="C25" s="49"/>
      <c r="D25" s="49"/>
      <c r="E25" s="49"/>
      <c r="F25" s="87"/>
      <c r="G25" s="87"/>
      <c r="K25" s="44"/>
    </row>
    <row r="26" spans="1:11" ht="15" x14ac:dyDescent="0.25">
      <c r="A26" s="138" t="s">
        <v>52</v>
      </c>
      <c r="B26" s="44"/>
      <c r="C26" s="44"/>
      <c r="D26" s="44"/>
      <c r="E26" s="44"/>
      <c r="K26" s="44"/>
    </row>
    <row r="27" spans="1:11" ht="15" x14ac:dyDescent="0.25">
      <c r="A27" s="22" t="s">
        <v>1</v>
      </c>
      <c r="B27" s="197" t="s">
        <v>35</v>
      </c>
      <c r="C27" s="198"/>
      <c r="D27" s="195" t="s">
        <v>42</v>
      </c>
      <c r="E27" s="196"/>
      <c r="F27" s="195" t="s">
        <v>43</v>
      </c>
      <c r="G27" s="196"/>
      <c r="H27" s="195" t="s">
        <v>44</v>
      </c>
      <c r="I27" s="196"/>
      <c r="J27" s="195" t="s">
        <v>45</v>
      </c>
      <c r="K27" s="196"/>
    </row>
    <row r="28" spans="1:11" ht="15.75" thickBot="1" x14ac:dyDescent="0.3">
      <c r="A28" s="32"/>
      <c r="B28" s="76" t="s">
        <v>52</v>
      </c>
      <c r="C28" s="33" t="s">
        <v>6</v>
      </c>
      <c r="D28" s="76" t="s">
        <v>52</v>
      </c>
      <c r="E28" s="88" t="s">
        <v>6</v>
      </c>
      <c r="F28" s="76" t="s">
        <v>52</v>
      </c>
      <c r="G28" s="88" t="s">
        <v>6</v>
      </c>
      <c r="H28" s="76" t="s">
        <v>52</v>
      </c>
      <c r="I28" s="88" t="s">
        <v>6</v>
      </c>
      <c r="J28" s="76" t="s">
        <v>52</v>
      </c>
      <c r="K28" s="88" t="s">
        <v>6</v>
      </c>
    </row>
    <row r="29" spans="1:11" ht="14.25" x14ac:dyDescent="0.2">
      <c r="A29" s="31" t="s">
        <v>46</v>
      </c>
      <c r="B29" s="70">
        <v>1067</v>
      </c>
      <c r="C29" s="42">
        <v>987</v>
      </c>
      <c r="D29" s="40">
        <v>491</v>
      </c>
      <c r="E29" s="42">
        <v>454</v>
      </c>
      <c r="F29" s="40">
        <v>352</v>
      </c>
      <c r="G29" s="42">
        <v>300</v>
      </c>
      <c r="H29" s="40">
        <v>-88</v>
      </c>
      <c r="I29" s="42">
        <v>-101</v>
      </c>
      <c r="J29" s="40">
        <v>1822</v>
      </c>
      <c r="K29" s="42">
        <v>1640</v>
      </c>
    </row>
    <row r="30" spans="1:11" ht="28.5" x14ac:dyDescent="0.2">
      <c r="A30" s="30" t="s">
        <v>17</v>
      </c>
      <c r="B30" s="70">
        <v>95</v>
      </c>
      <c r="C30" s="42">
        <v>82</v>
      </c>
      <c r="D30" s="70">
        <v>52</v>
      </c>
      <c r="E30" s="42">
        <v>55</v>
      </c>
      <c r="F30" s="70">
        <v>39</v>
      </c>
      <c r="G30" s="42">
        <v>35</v>
      </c>
      <c r="H30" s="70">
        <v>10</v>
      </c>
      <c r="I30" s="42">
        <v>6</v>
      </c>
      <c r="J30" s="40">
        <v>196</v>
      </c>
      <c r="K30" s="42">
        <v>178</v>
      </c>
    </row>
    <row r="31" spans="1:11" ht="14.25" x14ac:dyDescent="0.2">
      <c r="A31" s="51" t="s">
        <v>47</v>
      </c>
      <c r="B31" s="71">
        <v>8.9034676663542645E-2</v>
      </c>
      <c r="C31" s="35">
        <v>8.3080040526849044E-2</v>
      </c>
      <c r="D31" s="71">
        <v>0.10590631364562118</v>
      </c>
      <c r="E31" s="35">
        <v>0.1211453744493392</v>
      </c>
      <c r="F31" s="71">
        <v>0.11079545454545454</v>
      </c>
      <c r="G31" s="35">
        <v>0.11666666666666667</v>
      </c>
      <c r="H31" s="102" t="s">
        <v>39</v>
      </c>
      <c r="I31" s="34" t="s">
        <v>39</v>
      </c>
      <c r="J31" s="71">
        <v>0.10757409440175632</v>
      </c>
      <c r="K31" s="35">
        <v>0.10853658536585366</v>
      </c>
    </row>
    <row r="32" spans="1:11" ht="28.5" x14ac:dyDescent="0.2">
      <c r="A32" s="43" t="s">
        <v>18</v>
      </c>
      <c r="B32" s="72">
        <v>4</v>
      </c>
      <c r="C32" s="34">
        <v>2</v>
      </c>
      <c r="D32" s="101" t="s">
        <v>39</v>
      </c>
      <c r="E32" s="34" t="s">
        <v>39</v>
      </c>
      <c r="F32" s="102" t="s">
        <v>39</v>
      </c>
      <c r="G32" s="34" t="s">
        <v>39</v>
      </c>
      <c r="H32" s="102" t="s">
        <v>39</v>
      </c>
      <c r="I32" s="34" t="s">
        <v>39</v>
      </c>
      <c r="J32" s="77">
        <v>4</v>
      </c>
      <c r="K32" s="34">
        <v>2</v>
      </c>
    </row>
    <row r="33" spans="1:11" ht="14.25" x14ac:dyDescent="0.2">
      <c r="A33" s="6" t="s">
        <v>48</v>
      </c>
      <c r="B33" s="72">
        <v>99</v>
      </c>
      <c r="C33" s="42">
        <v>84</v>
      </c>
      <c r="D33" s="72">
        <v>52</v>
      </c>
      <c r="E33" s="42">
        <v>55</v>
      </c>
      <c r="F33" s="72">
        <v>39</v>
      </c>
      <c r="G33" s="42">
        <v>35</v>
      </c>
      <c r="H33" s="101">
        <v>10</v>
      </c>
      <c r="I33" s="42">
        <v>6</v>
      </c>
      <c r="J33" s="40">
        <v>200</v>
      </c>
      <c r="K33" s="42">
        <v>180</v>
      </c>
    </row>
    <row r="34" spans="1:11" ht="14.25" x14ac:dyDescent="0.2">
      <c r="A34" s="6" t="s">
        <v>69</v>
      </c>
      <c r="B34" s="70">
        <v>10</v>
      </c>
      <c r="C34" s="34">
        <v>11</v>
      </c>
      <c r="D34" s="70">
        <v>9</v>
      </c>
      <c r="E34" s="34">
        <v>6</v>
      </c>
      <c r="F34" s="70">
        <v>11</v>
      </c>
      <c r="G34" s="34">
        <v>3</v>
      </c>
      <c r="H34" s="70">
        <v>1</v>
      </c>
      <c r="I34" s="34">
        <v>4</v>
      </c>
      <c r="J34" s="40">
        <v>31</v>
      </c>
      <c r="K34" s="34">
        <v>24</v>
      </c>
    </row>
    <row r="35" spans="1:11" ht="14.25" x14ac:dyDescent="0.2">
      <c r="A35" s="30" t="s">
        <v>64</v>
      </c>
      <c r="B35" s="72">
        <v>3881</v>
      </c>
      <c r="C35" s="34">
        <v>3909</v>
      </c>
      <c r="D35" s="72">
        <v>1030</v>
      </c>
      <c r="E35" s="34">
        <v>965</v>
      </c>
      <c r="F35" s="72">
        <v>1106</v>
      </c>
      <c r="G35" s="34">
        <v>1038</v>
      </c>
      <c r="H35" s="72">
        <v>150</v>
      </c>
      <c r="I35" s="34">
        <v>146</v>
      </c>
      <c r="J35" s="72">
        <v>6167</v>
      </c>
      <c r="K35" s="34">
        <v>6058</v>
      </c>
    </row>
    <row r="36" spans="1:11" ht="15.75" x14ac:dyDescent="0.25">
      <c r="A36" s="49"/>
      <c r="B36" s="49"/>
      <c r="C36" s="49"/>
      <c r="D36" s="49"/>
      <c r="E36" s="49"/>
      <c r="F36" s="87"/>
      <c r="G36" s="87"/>
      <c r="K36" s="44"/>
    </row>
    <row r="37" spans="1:11" ht="15" x14ac:dyDescent="0.25">
      <c r="A37" s="138" t="s">
        <v>53</v>
      </c>
      <c r="B37" s="44"/>
      <c r="C37" s="44"/>
      <c r="D37" s="44"/>
      <c r="E37" s="44"/>
      <c r="K37" s="44"/>
    </row>
    <row r="38" spans="1:11" ht="15" x14ac:dyDescent="0.25">
      <c r="A38" s="22" t="s">
        <v>1</v>
      </c>
      <c r="B38" s="197" t="s">
        <v>35</v>
      </c>
      <c r="C38" s="198"/>
      <c r="D38" s="195" t="s">
        <v>42</v>
      </c>
      <c r="E38" s="196"/>
      <c r="F38" s="195" t="s">
        <v>43</v>
      </c>
      <c r="G38" s="196"/>
      <c r="H38" s="195" t="s">
        <v>44</v>
      </c>
      <c r="I38" s="196"/>
      <c r="J38" s="195" t="s">
        <v>45</v>
      </c>
      <c r="K38" s="196"/>
    </row>
    <row r="39" spans="1:11" ht="15.75" thickBot="1" x14ac:dyDescent="0.3">
      <c r="A39" s="32"/>
      <c r="B39" s="76" t="s">
        <v>53</v>
      </c>
      <c r="C39" s="33" t="s">
        <v>7</v>
      </c>
      <c r="D39" s="76" t="s">
        <v>53</v>
      </c>
      <c r="E39" s="88" t="s">
        <v>7</v>
      </c>
      <c r="F39" s="76" t="s">
        <v>53</v>
      </c>
      <c r="G39" s="88" t="s">
        <v>7</v>
      </c>
      <c r="H39" s="76" t="s">
        <v>53</v>
      </c>
      <c r="I39" s="88" t="s">
        <v>7</v>
      </c>
      <c r="J39" s="76" t="s">
        <v>53</v>
      </c>
      <c r="K39" s="88" t="s">
        <v>7</v>
      </c>
    </row>
    <row r="40" spans="1:11" ht="14.25" x14ac:dyDescent="0.2">
      <c r="A40" s="31" t="s">
        <v>46</v>
      </c>
      <c r="B40" s="70">
        <f>B29-B51</f>
        <v>515</v>
      </c>
      <c r="C40" s="42">
        <f t="shared" ref="C40:K40" si="0">C29-C51</f>
        <v>506</v>
      </c>
      <c r="D40" s="40">
        <f t="shared" si="0"/>
        <v>239</v>
      </c>
      <c r="E40" s="42">
        <f t="shared" si="0"/>
        <v>217</v>
      </c>
      <c r="F40" s="40">
        <f t="shared" si="0"/>
        <v>171</v>
      </c>
      <c r="G40" s="42">
        <f t="shared" si="0"/>
        <v>159</v>
      </c>
      <c r="H40" s="40">
        <f t="shared" si="0"/>
        <v>-39</v>
      </c>
      <c r="I40" s="42">
        <f t="shared" si="0"/>
        <v>-50</v>
      </c>
      <c r="J40" s="40">
        <f t="shared" si="0"/>
        <v>886</v>
      </c>
      <c r="K40" s="42">
        <f t="shared" si="0"/>
        <v>832</v>
      </c>
    </row>
    <row r="41" spans="1:11" ht="28.5" x14ac:dyDescent="0.2">
      <c r="A41" s="30" t="s">
        <v>17</v>
      </c>
      <c r="B41" s="70">
        <f>B30-B52</f>
        <v>47</v>
      </c>
      <c r="C41" s="42">
        <f t="shared" ref="B41:C45" si="1">C30-C52</f>
        <v>40</v>
      </c>
      <c r="D41" s="70">
        <f t="shared" ref="D41:K41" si="2">D30-D52</f>
        <v>24</v>
      </c>
      <c r="E41" s="42">
        <f t="shared" si="2"/>
        <v>26</v>
      </c>
      <c r="F41" s="70">
        <f t="shared" si="2"/>
        <v>20</v>
      </c>
      <c r="G41" s="42">
        <f t="shared" si="2"/>
        <v>18</v>
      </c>
      <c r="H41" s="70">
        <f t="shared" si="2"/>
        <v>4</v>
      </c>
      <c r="I41" s="42">
        <f t="shared" si="2"/>
        <v>3</v>
      </c>
      <c r="J41" s="40">
        <f t="shared" si="2"/>
        <v>95</v>
      </c>
      <c r="K41" s="42">
        <f t="shared" si="2"/>
        <v>87</v>
      </c>
    </row>
    <row r="42" spans="1:11" ht="14.25" x14ac:dyDescent="0.2">
      <c r="A42" s="51" t="s">
        <v>47</v>
      </c>
      <c r="B42" s="71">
        <f>B41/B40</f>
        <v>9.1262135922330095E-2</v>
      </c>
      <c r="C42" s="35">
        <f t="shared" ref="C42:K42" si="3">C41/C40</f>
        <v>7.9051383399209488E-2</v>
      </c>
      <c r="D42" s="71">
        <f t="shared" si="3"/>
        <v>0.100418410041841</v>
      </c>
      <c r="E42" s="35">
        <f t="shared" si="3"/>
        <v>0.11981566820276497</v>
      </c>
      <c r="F42" s="71">
        <f t="shared" si="3"/>
        <v>0.11695906432748537</v>
      </c>
      <c r="G42" s="35">
        <f t="shared" si="3"/>
        <v>0.11320754716981132</v>
      </c>
      <c r="H42" s="102" t="s">
        <v>39</v>
      </c>
      <c r="I42" s="34" t="s">
        <v>39</v>
      </c>
      <c r="J42" s="71">
        <f t="shared" si="3"/>
        <v>0.1072234762979684</v>
      </c>
      <c r="K42" s="35">
        <f t="shared" si="3"/>
        <v>0.1045673076923077</v>
      </c>
    </row>
    <row r="43" spans="1:11" ht="28.5" x14ac:dyDescent="0.2">
      <c r="A43" s="43" t="s">
        <v>18</v>
      </c>
      <c r="B43" s="70">
        <f t="shared" si="1"/>
        <v>2</v>
      </c>
      <c r="C43" s="34">
        <f t="shared" si="1"/>
        <v>0</v>
      </c>
      <c r="D43" s="101" t="s">
        <v>39</v>
      </c>
      <c r="E43" s="34" t="s">
        <v>39</v>
      </c>
      <c r="F43" s="102" t="s">
        <v>39</v>
      </c>
      <c r="G43" s="34" t="s">
        <v>39</v>
      </c>
      <c r="H43" s="102" t="s">
        <v>39</v>
      </c>
      <c r="I43" s="34" t="s">
        <v>39</v>
      </c>
      <c r="J43" s="77">
        <f t="shared" ref="J43:K43" si="4">J32-J54</f>
        <v>2</v>
      </c>
      <c r="K43" s="34">
        <f t="shared" si="4"/>
        <v>0</v>
      </c>
    </row>
    <row r="44" spans="1:11" ht="14.25" x14ac:dyDescent="0.2">
      <c r="A44" s="6" t="s">
        <v>48</v>
      </c>
      <c r="B44" s="70">
        <f t="shared" si="1"/>
        <v>49</v>
      </c>
      <c r="C44" s="42">
        <f t="shared" si="1"/>
        <v>40</v>
      </c>
      <c r="D44" s="72">
        <f t="shared" ref="D44:K44" si="5">D33-D55</f>
        <v>24</v>
      </c>
      <c r="E44" s="42">
        <f t="shared" si="5"/>
        <v>26</v>
      </c>
      <c r="F44" s="72">
        <f t="shared" si="5"/>
        <v>20</v>
      </c>
      <c r="G44" s="42">
        <f t="shared" si="5"/>
        <v>18</v>
      </c>
      <c r="H44" s="70">
        <f t="shared" si="5"/>
        <v>4</v>
      </c>
      <c r="I44" s="42">
        <f t="shared" si="5"/>
        <v>3</v>
      </c>
      <c r="J44" s="40">
        <f t="shared" si="5"/>
        <v>97</v>
      </c>
      <c r="K44" s="42">
        <f t="shared" si="5"/>
        <v>87</v>
      </c>
    </row>
    <row r="45" spans="1:11" ht="14.25" x14ac:dyDescent="0.2">
      <c r="A45" s="6" t="s">
        <v>69</v>
      </c>
      <c r="B45" s="70">
        <f t="shared" si="1"/>
        <v>5</v>
      </c>
      <c r="C45" s="34">
        <f t="shared" si="1"/>
        <v>5</v>
      </c>
      <c r="D45" s="70">
        <f t="shared" ref="D45:K45" si="6">D34-D56</f>
        <v>6</v>
      </c>
      <c r="E45" s="34">
        <f t="shared" si="6"/>
        <v>3</v>
      </c>
      <c r="F45" s="70">
        <f t="shared" si="6"/>
        <v>3</v>
      </c>
      <c r="G45" s="34">
        <f t="shared" si="6"/>
        <v>2</v>
      </c>
      <c r="H45" s="70">
        <f t="shared" si="6"/>
        <v>0</v>
      </c>
      <c r="I45" s="34">
        <f t="shared" si="6"/>
        <v>3</v>
      </c>
      <c r="J45" s="40">
        <f t="shared" si="6"/>
        <v>14</v>
      </c>
      <c r="K45" s="34">
        <f t="shared" si="6"/>
        <v>13</v>
      </c>
    </row>
    <row r="46" spans="1:11" ht="14.25" x14ac:dyDescent="0.2">
      <c r="A46" s="30" t="s">
        <v>64</v>
      </c>
      <c r="B46" s="70">
        <f>B35</f>
        <v>3881</v>
      </c>
      <c r="C46" s="34">
        <f t="shared" ref="C46:K46" si="7">C35</f>
        <v>3909</v>
      </c>
      <c r="D46" s="72">
        <f t="shared" si="7"/>
        <v>1030</v>
      </c>
      <c r="E46" s="34">
        <f t="shared" si="7"/>
        <v>965</v>
      </c>
      <c r="F46" s="72">
        <f t="shared" si="7"/>
        <v>1106</v>
      </c>
      <c r="G46" s="34">
        <f t="shared" si="7"/>
        <v>1038</v>
      </c>
      <c r="H46" s="72">
        <f t="shared" si="7"/>
        <v>150</v>
      </c>
      <c r="I46" s="34">
        <f t="shared" si="7"/>
        <v>146</v>
      </c>
      <c r="J46" s="72">
        <f t="shared" si="7"/>
        <v>6167</v>
      </c>
      <c r="K46" s="34">
        <f t="shared" si="7"/>
        <v>6058</v>
      </c>
    </row>
    <row r="47" spans="1:11" ht="15.75" x14ac:dyDescent="0.25">
      <c r="A47" s="49"/>
      <c r="B47" s="49"/>
      <c r="C47" s="49"/>
      <c r="D47" s="49"/>
      <c r="E47" s="49"/>
      <c r="F47" s="87"/>
      <c r="G47" s="87"/>
      <c r="K47" s="44"/>
    </row>
    <row r="48" spans="1:11" ht="15" x14ac:dyDescent="0.25">
      <c r="A48" s="75" t="s">
        <v>51</v>
      </c>
      <c r="B48" s="44"/>
      <c r="C48" s="44"/>
      <c r="D48" s="44"/>
      <c r="E48" s="44"/>
      <c r="K48" s="44"/>
    </row>
    <row r="49" spans="1:19" ht="15" x14ac:dyDescent="0.25">
      <c r="A49" s="22" t="s">
        <v>1</v>
      </c>
      <c r="B49" s="197" t="s">
        <v>35</v>
      </c>
      <c r="C49" s="198"/>
      <c r="D49" s="195" t="s">
        <v>42</v>
      </c>
      <c r="E49" s="196"/>
      <c r="F49" s="195" t="s">
        <v>43</v>
      </c>
      <c r="G49" s="196"/>
      <c r="H49" s="195" t="s">
        <v>44</v>
      </c>
      <c r="I49" s="196"/>
      <c r="J49" s="195" t="s">
        <v>45</v>
      </c>
      <c r="K49" s="196"/>
    </row>
    <row r="50" spans="1:19" ht="15.75" thickBot="1" x14ac:dyDescent="0.3">
      <c r="A50" s="32"/>
      <c r="B50" s="76" t="s">
        <v>51</v>
      </c>
      <c r="C50" s="33" t="s">
        <v>8</v>
      </c>
      <c r="D50" s="76" t="s">
        <v>51</v>
      </c>
      <c r="E50" s="88" t="s">
        <v>8</v>
      </c>
      <c r="F50" s="76" t="s">
        <v>51</v>
      </c>
      <c r="G50" s="88" t="s">
        <v>8</v>
      </c>
      <c r="H50" s="76" t="s">
        <v>51</v>
      </c>
      <c r="I50" s="88" t="s">
        <v>8</v>
      </c>
      <c r="J50" s="76" t="s">
        <v>51</v>
      </c>
      <c r="K50" s="88" t="s">
        <v>8</v>
      </c>
    </row>
    <row r="51" spans="1:19" ht="14.25" x14ac:dyDescent="0.2">
      <c r="A51" s="31" t="s">
        <v>46</v>
      </c>
      <c r="B51" s="70">
        <v>552</v>
      </c>
      <c r="C51" s="42">
        <v>481</v>
      </c>
      <c r="D51" s="40">
        <v>252</v>
      </c>
      <c r="E51" s="42">
        <v>237</v>
      </c>
      <c r="F51" s="40">
        <v>181</v>
      </c>
      <c r="G51" s="42">
        <v>141</v>
      </c>
      <c r="H51" s="40">
        <v>-49</v>
      </c>
      <c r="I51" s="42">
        <v>-51</v>
      </c>
      <c r="J51" s="40">
        <v>936</v>
      </c>
      <c r="K51" s="42">
        <v>808</v>
      </c>
    </row>
    <row r="52" spans="1:19" ht="28.5" x14ac:dyDescent="0.2">
      <c r="A52" s="30" t="s">
        <v>17</v>
      </c>
      <c r="B52" s="70">
        <v>48</v>
      </c>
      <c r="C52" s="42">
        <v>42</v>
      </c>
      <c r="D52" s="70">
        <v>28</v>
      </c>
      <c r="E52" s="42">
        <v>29</v>
      </c>
      <c r="F52" s="70">
        <v>19</v>
      </c>
      <c r="G52" s="42">
        <v>17</v>
      </c>
      <c r="H52" s="70">
        <v>6</v>
      </c>
      <c r="I52" s="42">
        <v>3</v>
      </c>
      <c r="J52" s="40">
        <v>101</v>
      </c>
      <c r="K52" s="42">
        <v>91</v>
      </c>
    </row>
    <row r="53" spans="1:19" ht="14.25" x14ac:dyDescent="0.2">
      <c r="A53" s="51" t="s">
        <v>47</v>
      </c>
      <c r="B53" s="71">
        <v>8.6999999999999994E-2</v>
      </c>
      <c r="C53" s="35">
        <v>8.6999999999999994E-2</v>
      </c>
      <c r="D53" s="71">
        <v>0.111</v>
      </c>
      <c r="E53" s="35">
        <v>0.122</v>
      </c>
      <c r="F53" s="71">
        <v>0.105</v>
      </c>
      <c r="G53" s="35">
        <v>0.121</v>
      </c>
      <c r="H53" s="102" t="s">
        <v>39</v>
      </c>
      <c r="I53" s="34" t="s">
        <v>39</v>
      </c>
      <c r="J53" s="71">
        <v>0.108</v>
      </c>
      <c r="K53" s="35">
        <v>0.11262376237623763</v>
      </c>
    </row>
    <row r="54" spans="1:19" ht="28.5" x14ac:dyDescent="0.2">
      <c r="A54" s="43" t="s">
        <v>18</v>
      </c>
      <c r="B54" s="72">
        <v>2</v>
      </c>
      <c r="C54" s="34">
        <v>2</v>
      </c>
      <c r="D54" s="101" t="s">
        <v>39</v>
      </c>
      <c r="E54" s="34" t="s">
        <v>39</v>
      </c>
      <c r="F54" s="102" t="s">
        <v>39</v>
      </c>
      <c r="G54" s="34" t="s">
        <v>39</v>
      </c>
      <c r="H54" s="102" t="s">
        <v>39</v>
      </c>
      <c r="I54" s="34" t="s">
        <v>39</v>
      </c>
      <c r="J54" s="77">
        <v>2</v>
      </c>
      <c r="K54" s="34">
        <v>2</v>
      </c>
    </row>
    <row r="55" spans="1:19" ht="14.25" x14ac:dyDescent="0.2">
      <c r="A55" s="6" t="s">
        <v>48</v>
      </c>
      <c r="B55" s="72">
        <v>50</v>
      </c>
      <c r="C55" s="42">
        <v>44</v>
      </c>
      <c r="D55" s="72">
        <v>28</v>
      </c>
      <c r="E55" s="42">
        <v>29</v>
      </c>
      <c r="F55" s="72">
        <v>19</v>
      </c>
      <c r="G55" s="42">
        <v>17</v>
      </c>
      <c r="H55" s="70">
        <v>6</v>
      </c>
      <c r="I55" s="42">
        <v>3</v>
      </c>
      <c r="J55" s="40">
        <v>103</v>
      </c>
      <c r="K55" s="42">
        <v>93</v>
      </c>
    </row>
    <row r="56" spans="1:19" ht="14.25" x14ac:dyDescent="0.2">
      <c r="A56" s="6" t="s">
        <v>69</v>
      </c>
      <c r="B56" s="70">
        <v>5</v>
      </c>
      <c r="C56" s="34">
        <v>6</v>
      </c>
      <c r="D56" s="70">
        <v>3</v>
      </c>
      <c r="E56" s="34">
        <v>3</v>
      </c>
      <c r="F56" s="70">
        <v>8</v>
      </c>
      <c r="G56" s="34">
        <v>1</v>
      </c>
      <c r="H56" s="70">
        <v>1</v>
      </c>
      <c r="I56" s="34">
        <v>1</v>
      </c>
      <c r="J56" s="40">
        <v>17</v>
      </c>
      <c r="K56" s="34">
        <v>11</v>
      </c>
    </row>
    <row r="57" spans="1:19" ht="14.25" x14ac:dyDescent="0.2">
      <c r="A57" s="30" t="s">
        <v>49</v>
      </c>
      <c r="B57" s="72">
        <v>3849</v>
      </c>
      <c r="C57" s="34">
        <v>3883</v>
      </c>
      <c r="D57" s="72">
        <v>1016</v>
      </c>
      <c r="E57" s="34">
        <v>953</v>
      </c>
      <c r="F57" s="72">
        <v>1104</v>
      </c>
      <c r="G57" s="34">
        <v>1031</v>
      </c>
      <c r="H57" s="72">
        <v>151</v>
      </c>
      <c r="I57" s="34">
        <v>146</v>
      </c>
      <c r="J57" s="72">
        <v>6120</v>
      </c>
      <c r="K57" s="34">
        <v>6013</v>
      </c>
    </row>
    <row r="58" spans="1:19" ht="15.75" x14ac:dyDescent="0.25">
      <c r="A58" s="49"/>
      <c r="B58" s="49"/>
      <c r="C58" s="49"/>
      <c r="D58" s="49"/>
      <c r="E58" s="49"/>
      <c r="F58" s="87"/>
      <c r="G58" s="87"/>
      <c r="K58" s="44"/>
    </row>
    <row r="59" spans="1:19" s="44" customFormat="1" ht="15" x14ac:dyDescent="0.25">
      <c r="A59" s="75" t="s">
        <v>55</v>
      </c>
      <c r="F59" s="1"/>
      <c r="G59" s="1"/>
      <c r="H59" s="1"/>
      <c r="I59" s="1"/>
      <c r="J59" s="1"/>
      <c r="M59" s="2"/>
      <c r="N59" s="2"/>
      <c r="O59" s="2"/>
      <c r="P59" s="2"/>
      <c r="Q59" s="2"/>
      <c r="R59" s="2"/>
      <c r="S59" s="2"/>
    </row>
    <row r="60" spans="1:19" s="44" customFormat="1" ht="15" x14ac:dyDescent="0.25">
      <c r="A60" s="22" t="s">
        <v>1</v>
      </c>
      <c r="B60" s="197" t="s">
        <v>35</v>
      </c>
      <c r="C60" s="198"/>
      <c r="D60" s="195" t="s">
        <v>42</v>
      </c>
      <c r="E60" s="196"/>
      <c r="F60" s="195" t="s">
        <v>43</v>
      </c>
      <c r="G60" s="196"/>
      <c r="H60" s="195" t="s">
        <v>44</v>
      </c>
      <c r="I60" s="196"/>
      <c r="J60" s="195" t="s">
        <v>45</v>
      </c>
      <c r="K60" s="196"/>
      <c r="M60" s="2"/>
      <c r="N60" s="2"/>
      <c r="O60" s="2"/>
      <c r="P60" s="2"/>
      <c r="Q60" s="2"/>
      <c r="R60" s="2"/>
      <c r="S60" s="2"/>
    </row>
    <row r="61" spans="1:19" s="44" customFormat="1" ht="15.75" thickBot="1" x14ac:dyDescent="0.3">
      <c r="A61" s="32"/>
      <c r="B61" s="76" t="s">
        <v>2</v>
      </c>
      <c r="C61" s="88" t="s">
        <v>56</v>
      </c>
      <c r="D61" s="76" t="s">
        <v>2</v>
      </c>
      <c r="E61" s="88" t="s">
        <v>56</v>
      </c>
      <c r="F61" s="76" t="s">
        <v>2</v>
      </c>
      <c r="G61" s="88" t="s">
        <v>56</v>
      </c>
      <c r="H61" s="76" t="s">
        <v>2</v>
      </c>
      <c r="I61" s="88" t="s">
        <v>56</v>
      </c>
      <c r="J61" s="76" t="s">
        <v>2</v>
      </c>
      <c r="K61" s="88" t="s">
        <v>56</v>
      </c>
      <c r="M61" s="2"/>
      <c r="N61" s="2"/>
      <c r="O61" s="2"/>
      <c r="P61" s="2"/>
      <c r="Q61" s="2"/>
      <c r="R61" s="2"/>
      <c r="S61" s="2"/>
    </row>
    <row r="62" spans="1:19" s="44" customFormat="1" ht="14.25" x14ac:dyDescent="0.2">
      <c r="A62" s="31" t="s">
        <v>46</v>
      </c>
      <c r="B62" s="70">
        <v>2036</v>
      </c>
      <c r="C62" s="42">
        <v>1710</v>
      </c>
      <c r="D62" s="40">
        <v>929</v>
      </c>
      <c r="E62" s="42">
        <v>855</v>
      </c>
      <c r="F62" s="40">
        <v>653</v>
      </c>
      <c r="G62" s="42">
        <v>471</v>
      </c>
      <c r="H62" s="40">
        <v>-206</v>
      </c>
      <c r="I62" s="42">
        <v>-165</v>
      </c>
      <c r="J62" s="40">
        <v>3412</v>
      </c>
      <c r="K62" s="42">
        <v>2871</v>
      </c>
      <c r="M62" s="2"/>
      <c r="N62" s="2"/>
      <c r="O62" s="2"/>
      <c r="P62" s="2"/>
      <c r="Q62" s="2"/>
      <c r="R62" s="2"/>
      <c r="S62" s="2"/>
    </row>
    <row r="63" spans="1:19" s="44" customFormat="1" ht="28.5" x14ac:dyDescent="0.2">
      <c r="A63" s="30" t="s">
        <v>17</v>
      </c>
      <c r="B63" s="70">
        <v>161</v>
      </c>
      <c r="C63" s="42">
        <v>157</v>
      </c>
      <c r="D63" s="70">
        <v>113</v>
      </c>
      <c r="E63" s="42">
        <v>122</v>
      </c>
      <c r="F63" s="70">
        <v>77</v>
      </c>
      <c r="G63" s="42">
        <v>60</v>
      </c>
      <c r="H63" s="70">
        <v>5</v>
      </c>
      <c r="I63" s="42">
        <v>15</v>
      </c>
      <c r="J63" s="40">
        <v>356</v>
      </c>
      <c r="K63" s="42">
        <v>354</v>
      </c>
      <c r="M63" s="2"/>
      <c r="N63" s="2"/>
      <c r="O63" s="2"/>
      <c r="P63" s="2"/>
      <c r="Q63" s="2"/>
      <c r="R63" s="2"/>
      <c r="S63" s="2"/>
    </row>
    <row r="64" spans="1:19" s="44" customFormat="1" ht="14.25" x14ac:dyDescent="0.2">
      <c r="A64" s="51" t="s">
        <v>47</v>
      </c>
      <c r="B64" s="71">
        <v>7.9076620825147353E-2</v>
      </c>
      <c r="C64" s="35">
        <v>9.1812865497076027E-2</v>
      </c>
      <c r="D64" s="71">
        <v>0.1216361679224973</v>
      </c>
      <c r="E64" s="35">
        <v>0.14269005847953217</v>
      </c>
      <c r="F64" s="71">
        <v>0.11791730474732007</v>
      </c>
      <c r="G64" s="35">
        <v>0.12738853503184713</v>
      </c>
      <c r="H64" s="114" t="s">
        <v>39</v>
      </c>
      <c r="I64" s="34" t="s">
        <v>39</v>
      </c>
      <c r="J64" s="71">
        <v>0.10433763188745604</v>
      </c>
      <c r="K64" s="35">
        <v>0.12330198537095088</v>
      </c>
      <c r="M64" s="2"/>
      <c r="N64" s="2"/>
      <c r="O64" s="2"/>
      <c r="P64" s="2"/>
      <c r="Q64" s="2"/>
      <c r="R64" s="2"/>
      <c r="S64" s="2"/>
    </row>
    <row r="65" spans="1:19" s="44" customFormat="1" ht="28.5" x14ac:dyDescent="0.2">
      <c r="A65" s="43" t="s">
        <v>18</v>
      </c>
      <c r="B65" s="72">
        <v>9</v>
      </c>
      <c r="C65" s="34">
        <v>9</v>
      </c>
      <c r="D65" s="72" t="s">
        <v>39</v>
      </c>
      <c r="E65" s="34" t="s">
        <v>39</v>
      </c>
      <c r="F65" s="114" t="s">
        <v>39</v>
      </c>
      <c r="G65" s="34" t="s">
        <v>39</v>
      </c>
      <c r="H65" s="114" t="s">
        <v>39</v>
      </c>
      <c r="I65" s="34" t="s">
        <v>39</v>
      </c>
      <c r="J65" s="77">
        <v>9</v>
      </c>
      <c r="K65" s="34">
        <v>9</v>
      </c>
      <c r="M65" s="2"/>
      <c r="N65" s="2"/>
      <c r="O65" s="2"/>
      <c r="P65" s="2"/>
      <c r="Q65" s="2"/>
      <c r="R65" s="2"/>
      <c r="S65" s="2"/>
    </row>
    <row r="66" spans="1:19" s="44" customFormat="1" ht="14.25" x14ac:dyDescent="0.2">
      <c r="A66" s="6" t="s">
        <v>48</v>
      </c>
      <c r="B66" s="72">
        <v>170</v>
      </c>
      <c r="C66" s="42">
        <v>166</v>
      </c>
      <c r="D66" s="72">
        <v>113</v>
      </c>
      <c r="E66" s="42">
        <v>122</v>
      </c>
      <c r="F66" s="72">
        <v>77</v>
      </c>
      <c r="G66" s="42">
        <v>60</v>
      </c>
      <c r="H66" s="70">
        <v>5</v>
      </c>
      <c r="I66" s="42">
        <v>15</v>
      </c>
      <c r="J66" s="40">
        <v>365</v>
      </c>
      <c r="K66" s="42">
        <v>363</v>
      </c>
      <c r="M66" s="2"/>
      <c r="N66" s="2"/>
      <c r="O66" s="2"/>
      <c r="P66" s="2"/>
      <c r="Q66" s="2"/>
      <c r="R66" s="2"/>
      <c r="S66" s="2"/>
    </row>
    <row r="67" spans="1:19" s="44" customFormat="1" ht="14.25" x14ac:dyDescent="0.2">
      <c r="A67" s="6" t="s">
        <v>69</v>
      </c>
      <c r="B67" s="70">
        <v>32</v>
      </c>
      <c r="C67" s="34">
        <v>43</v>
      </c>
      <c r="D67" s="70">
        <v>31</v>
      </c>
      <c r="E67" s="34">
        <v>20</v>
      </c>
      <c r="F67" s="70">
        <v>11</v>
      </c>
      <c r="G67" s="34">
        <v>8</v>
      </c>
      <c r="H67" s="70">
        <v>5</v>
      </c>
      <c r="I67" s="34">
        <v>9</v>
      </c>
      <c r="J67" s="40">
        <v>79</v>
      </c>
      <c r="K67" s="34">
        <v>80</v>
      </c>
      <c r="M67" s="2"/>
      <c r="N67" s="2"/>
      <c r="O67" s="2"/>
      <c r="P67" s="2"/>
      <c r="Q67" s="2"/>
      <c r="R67" s="2"/>
      <c r="S67" s="2"/>
    </row>
    <row r="68" spans="1:19" s="44" customFormat="1" ht="14.25" x14ac:dyDescent="0.2">
      <c r="A68" s="30" t="s">
        <v>65</v>
      </c>
      <c r="B68" s="72">
        <v>3905</v>
      </c>
      <c r="C68" s="34">
        <v>3860</v>
      </c>
      <c r="D68" s="72">
        <v>983</v>
      </c>
      <c r="E68" s="34">
        <v>944</v>
      </c>
      <c r="F68" s="72">
        <v>1063</v>
      </c>
      <c r="G68" s="34">
        <v>1028</v>
      </c>
      <c r="H68" s="72">
        <v>153</v>
      </c>
      <c r="I68" s="34">
        <v>144</v>
      </c>
      <c r="J68" s="72">
        <v>6104</v>
      </c>
      <c r="K68" s="34">
        <v>5976</v>
      </c>
      <c r="M68" s="2"/>
      <c r="N68" s="2"/>
      <c r="O68" s="2"/>
      <c r="P68" s="2"/>
      <c r="Q68" s="2"/>
      <c r="R68" s="2"/>
      <c r="S68" s="2"/>
    </row>
    <row r="69" spans="1:19" s="44" customFormat="1" ht="14.25" x14ac:dyDescent="0.2">
      <c r="A69" s="115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M69" s="2"/>
      <c r="N69" s="2"/>
      <c r="O69" s="2"/>
      <c r="P69" s="2"/>
      <c r="Q69" s="2"/>
      <c r="R69" s="2"/>
      <c r="S69" s="2"/>
    </row>
    <row r="70" spans="1:19" s="44" customFormat="1" ht="15" x14ac:dyDescent="0.25">
      <c r="A70" s="75" t="s">
        <v>3</v>
      </c>
      <c r="F70" s="1"/>
      <c r="G70" s="1"/>
      <c r="H70" s="1"/>
      <c r="I70" s="1"/>
      <c r="J70" s="1"/>
      <c r="M70" s="2"/>
      <c r="N70" s="2"/>
      <c r="O70" s="2"/>
      <c r="P70" s="2"/>
      <c r="Q70" s="2"/>
      <c r="R70" s="2"/>
      <c r="S70" s="2"/>
    </row>
    <row r="71" spans="1:19" s="44" customFormat="1" ht="15" x14ac:dyDescent="0.25">
      <c r="A71" s="22" t="s">
        <v>1</v>
      </c>
      <c r="B71" s="197" t="s">
        <v>35</v>
      </c>
      <c r="C71" s="198"/>
      <c r="D71" s="189" t="s">
        <v>42</v>
      </c>
      <c r="E71" s="190"/>
      <c r="F71" s="189" t="s">
        <v>43</v>
      </c>
      <c r="G71" s="190"/>
      <c r="H71" s="189" t="s">
        <v>44</v>
      </c>
      <c r="I71" s="190"/>
      <c r="J71" s="189" t="s">
        <v>45</v>
      </c>
      <c r="K71" s="190"/>
      <c r="M71" s="2"/>
      <c r="N71" s="2"/>
      <c r="O71" s="2"/>
      <c r="P71" s="2"/>
      <c r="Q71" s="2"/>
      <c r="R71" s="2"/>
      <c r="S71" s="2"/>
    </row>
    <row r="72" spans="1:19" s="44" customFormat="1" ht="15.75" thickBot="1" x14ac:dyDescent="0.3">
      <c r="A72" s="32"/>
      <c r="B72" s="76" t="s">
        <v>3</v>
      </c>
      <c r="C72" s="33" t="s">
        <v>57</v>
      </c>
      <c r="D72" s="76" t="s">
        <v>3</v>
      </c>
      <c r="E72" s="33" t="s">
        <v>57</v>
      </c>
      <c r="F72" s="76" t="s">
        <v>3</v>
      </c>
      <c r="G72" s="33" t="s">
        <v>57</v>
      </c>
      <c r="H72" s="76" t="s">
        <v>3</v>
      </c>
      <c r="I72" s="33" t="s">
        <v>57</v>
      </c>
      <c r="J72" s="76" t="s">
        <v>3</v>
      </c>
      <c r="K72" s="33" t="s">
        <v>57</v>
      </c>
      <c r="M72" s="2"/>
      <c r="N72" s="2"/>
      <c r="O72" s="2"/>
      <c r="P72" s="2"/>
      <c r="Q72" s="2"/>
      <c r="R72" s="2"/>
      <c r="S72" s="2"/>
    </row>
    <row r="73" spans="1:19" s="44" customFormat="1" ht="14.25" x14ac:dyDescent="0.2">
      <c r="A73" s="31" t="s">
        <v>46</v>
      </c>
      <c r="B73" s="70">
        <v>525</v>
      </c>
      <c r="C73" s="42">
        <v>434</v>
      </c>
      <c r="D73" s="40">
        <v>223</v>
      </c>
      <c r="E73" s="42">
        <v>218</v>
      </c>
      <c r="F73" s="40">
        <v>171</v>
      </c>
      <c r="G73" s="42">
        <v>127</v>
      </c>
      <c r="H73" s="40">
        <v>-49</v>
      </c>
      <c r="I73" s="42">
        <v>-37</v>
      </c>
      <c r="J73" s="40">
        <v>870</v>
      </c>
      <c r="K73" s="42">
        <v>742</v>
      </c>
      <c r="M73" s="2"/>
      <c r="N73" s="2"/>
      <c r="O73" s="2"/>
      <c r="P73" s="2"/>
      <c r="Q73" s="2"/>
      <c r="R73" s="2"/>
      <c r="S73" s="2"/>
    </row>
    <row r="74" spans="1:19" s="44" customFormat="1" ht="28.5" x14ac:dyDescent="0.2">
      <c r="A74" s="30" t="s">
        <v>17</v>
      </c>
      <c r="B74" s="70">
        <v>44</v>
      </c>
      <c r="C74" s="42">
        <v>33</v>
      </c>
      <c r="D74" s="70">
        <v>25</v>
      </c>
      <c r="E74" s="42">
        <v>29</v>
      </c>
      <c r="F74" s="70">
        <v>18</v>
      </c>
      <c r="G74" s="42">
        <v>14</v>
      </c>
      <c r="H74" s="70">
        <v>-5</v>
      </c>
      <c r="I74" s="42">
        <v>6</v>
      </c>
      <c r="J74" s="40">
        <v>82</v>
      </c>
      <c r="K74" s="42">
        <v>82</v>
      </c>
      <c r="M74" s="2"/>
      <c r="N74" s="2"/>
      <c r="O74" s="2"/>
      <c r="P74" s="2"/>
      <c r="Q74" s="2"/>
      <c r="R74" s="2"/>
      <c r="S74" s="2"/>
    </row>
    <row r="75" spans="1:19" s="44" customFormat="1" ht="14.25" x14ac:dyDescent="0.2">
      <c r="A75" s="51" t="s">
        <v>47</v>
      </c>
      <c r="B75" s="71">
        <v>8.3809523809523806E-2</v>
      </c>
      <c r="C75" s="35">
        <v>7.6036866359447008E-2</v>
      </c>
      <c r="D75" s="71">
        <v>0.11210762331838565</v>
      </c>
      <c r="E75" s="42">
        <v>0.13302752293577982</v>
      </c>
      <c r="F75" s="71">
        <v>0.10526315789473684</v>
      </c>
      <c r="G75" s="42">
        <v>0.11023622047244094</v>
      </c>
      <c r="H75" s="114" t="s">
        <v>39</v>
      </c>
      <c r="I75" s="42" t="s">
        <v>39</v>
      </c>
      <c r="J75" s="71">
        <v>9.4252873563218389E-2</v>
      </c>
      <c r="K75" s="35">
        <v>0.11051212938005391</v>
      </c>
      <c r="M75" s="2"/>
      <c r="N75" s="2"/>
      <c r="O75" s="2"/>
      <c r="P75" s="2"/>
      <c r="Q75" s="2"/>
      <c r="R75" s="2"/>
      <c r="S75" s="2"/>
    </row>
    <row r="76" spans="1:19" s="44" customFormat="1" ht="28.5" x14ac:dyDescent="0.2">
      <c r="A76" s="43" t="s">
        <v>18</v>
      </c>
      <c r="B76" s="72">
        <v>3</v>
      </c>
      <c r="C76" s="34">
        <v>2</v>
      </c>
      <c r="D76" s="72" t="s">
        <v>39</v>
      </c>
      <c r="E76" s="42" t="s">
        <v>39</v>
      </c>
      <c r="F76" s="114" t="s">
        <v>39</v>
      </c>
      <c r="G76" s="42" t="s">
        <v>39</v>
      </c>
      <c r="H76" s="114" t="s">
        <v>39</v>
      </c>
      <c r="I76" s="42" t="s">
        <v>39</v>
      </c>
      <c r="J76" s="77">
        <v>3</v>
      </c>
      <c r="K76" s="34">
        <v>2</v>
      </c>
      <c r="M76" s="2"/>
      <c r="N76" s="2"/>
      <c r="O76" s="2"/>
      <c r="P76" s="2"/>
      <c r="Q76" s="2"/>
      <c r="R76" s="2"/>
      <c r="S76" s="2"/>
    </row>
    <row r="77" spans="1:19" s="44" customFormat="1" ht="14.25" x14ac:dyDescent="0.2">
      <c r="A77" s="6" t="s">
        <v>48</v>
      </c>
      <c r="B77" s="70">
        <v>47</v>
      </c>
      <c r="C77" s="34">
        <v>35</v>
      </c>
      <c r="D77" s="70">
        <v>25</v>
      </c>
      <c r="E77" s="42">
        <v>29</v>
      </c>
      <c r="F77" s="70">
        <v>18</v>
      </c>
      <c r="G77" s="42">
        <v>14</v>
      </c>
      <c r="H77" s="70">
        <v>-5</v>
      </c>
      <c r="I77" s="42">
        <v>6</v>
      </c>
      <c r="J77" s="40">
        <v>85</v>
      </c>
      <c r="K77" s="34">
        <v>84</v>
      </c>
      <c r="M77" s="2"/>
      <c r="N77" s="2"/>
      <c r="O77" s="2"/>
      <c r="P77" s="2"/>
      <c r="Q77" s="2"/>
      <c r="R77" s="2"/>
      <c r="S77" s="2"/>
    </row>
    <row r="78" spans="1:19" s="44" customFormat="1" ht="14.25" x14ac:dyDescent="0.2">
      <c r="A78" s="6" t="s">
        <v>69</v>
      </c>
      <c r="B78" s="70">
        <v>15</v>
      </c>
      <c r="C78" s="34">
        <v>22</v>
      </c>
      <c r="D78" s="70">
        <v>17</v>
      </c>
      <c r="E78" s="42">
        <v>7</v>
      </c>
      <c r="F78" s="70">
        <v>5</v>
      </c>
      <c r="G78" s="42">
        <v>3</v>
      </c>
      <c r="H78" s="70">
        <v>0</v>
      </c>
      <c r="I78" s="42">
        <v>3</v>
      </c>
      <c r="J78" s="40">
        <v>37</v>
      </c>
      <c r="K78" s="34">
        <v>35</v>
      </c>
      <c r="M78" s="2"/>
      <c r="N78" s="2"/>
      <c r="O78" s="2"/>
      <c r="P78" s="2"/>
      <c r="Q78" s="2"/>
      <c r="R78" s="2"/>
      <c r="S78" s="2"/>
    </row>
    <row r="79" spans="1:19" s="44" customFormat="1" ht="14.25" x14ac:dyDescent="0.2">
      <c r="A79" s="30" t="s">
        <v>65</v>
      </c>
      <c r="B79" s="72">
        <v>3905</v>
      </c>
      <c r="C79" s="34">
        <v>3860</v>
      </c>
      <c r="D79" s="72">
        <v>983</v>
      </c>
      <c r="E79" s="42">
        <v>944</v>
      </c>
      <c r="F79" s="72">
        <v>1063</v>
      </c>
      <c r="G79" s="42">
        <v>1028</v>
      </c>
      <c r="H79" s="72">
        <v>153</v>
      </c>
      <c r="I79" s="42">
        <v>144</v>
      </c>
      <c r="J79" s="72">
        <v>6104</v>
      </c>
      <c r="K79" s="34">
        <v>5976</v>
      </c>
      <c r="M79" s="2"/>
      <c r="N79" s="2"/>
      <c r="O79" s="2"/>
      <c r="P79" s="2"/>
      <c r="Q79" s="2"/>
      <c r="R79" s="2"/>
      <c r="S79" s="2"/>
    </row>
    <row r="80" spans="1:19" s="44" customFormat="1" ht="15.75" x14ac:dyDescent="0.25">
      <c r="A80" s="49"/>
      <c r="B80" s="49"/>
      <c r="C80" s="49"/>
      <c r="D80" s="49"/>
      <c r="E80" s="49"/>
      <c r="F80" s="87"/>
      <c r="G80" s="87"/>
      <c r="H80" s="1"/>
      <c r="I80" s="1"/>
      <c r="J80" s="1"/>
      <c r="M80" s="2"/>
      <c r="N80" s="2"/>
      <c r="O80" s="2"/>
      <c r="P80" s="2"/>
      <c r="Q80" s="2"/>
      <c r="R80" s="2"/>
      <c r="S80" s="2"/>
    </row>
    <row r="81" spans="1:19" s="44" customFormat="1" ht="15" x14ac:dyDescent="0.25">
      <c r="A81" s="75" t="s">
        <v>4</v>
      </c>
      <c r="F81" s="1"/>
      <c r="G81" s="1"/>
      <c r="H81" s="1"/>
      <c r="I81" s="1"/>
      <c r="J81" s="1"/>
      <c r="M81" s="2"/>
      <c r="N81" s="2"/>
      <c r="O81" s="2"/>
      <c r="P81" s="2"/>
      <c r="Q81" s="2"/>
      <c r="R81" s="2"/>
      <c r="S81" s="2"/>
    </row>
    <row r="82" spans="1:19" s="44" customFormat="1" ht="15" x14ac:dyDescent="0.25">
      <c r="A82" s="22" t="s">
        <v>1</v>
      </c>
      <c r="B82" s="197" t="s">
        <v>35</v>
      </c>
      <c r="C82" s="198"/>
      <c r="D82" s="195" t="s">
        <v>42</v>
      </c>
      <c r="E82" s="196"/>
      <c r="F82" s="195" t="s">
        <v>43</v>
      </c>
      <c r="G82" s="196"/>
      <c r="H82" s="195" t="s">
        <v>44</v>
      </c>
      <c r="I82" s="196"/>
      <c r="J82" s="195" t="s">
        <v>45</v>
      </c>
      <c r="K82" s="196"/>
      <c r="M82" s="2"/>
      <c r="N82" s="2"/>
      <c r="O82" s="2"/>
      <c r="P82" s="2"/>
      <c r="Q82" s="2"/>
      <c r="R82" s="2"/>
      <c r="S82" s="2"/>
    </row>
    <row r="83" spans="1:19" s="44" customFormat="1" ht="15.75" thickBot="1" x14ac:dyDescent="0.3">
      <c r="A83" s="32"/>
      <c r="B83" s="76" t="s">
        <v>4</v>
      </c>
      <c r="C83" s="88" t="s">
        <v>58</v>
      </c>
      <c r="D83" s="76" t="s">
        <v>4</v>
      </c>
      <c r="E83" s="88" t="s">
        <v>58</v>
      </c>
      <c r="F83" s="76" t="s">
        <v>4</v>
      </c>
      <c r="G83" s="88" t="s">
        <v>58</v>
      </c>
      <c r="H83" s="76" t="s">
        <v>4</v>
      </c>
      <c r="I83" s="88" t="s">
        <v>58</v>
      </c>
      <c r="J83" s="76" t="s">
        <v>4</v>
      </c>
      <c r="K83" s="88" t="s">
        <v>58</v>
      </c>
      <c r="M83" s="2"/>
      <c r="N83" s="2"/>
      <c r="O83" s="2"/>
      <c r="P83" s="2"/>
      <c r="Q83" s="2"/>
      <c r="R83" s="2"/>
      <c r="S83" s="2"/>
    </row>
    <row r="84" spans="1:19" s="44" customFormat="1" ht="14.25" x14ac:dyDescent="0.2">
      <c r="A84" s="117" t="s">
        <v>46</v>
      </c>
      <c r="B84" s="118">
        <v>1511</v>
      </c>
      <c r="C84" s="119">
        <v>1276</v>
      </c>
      <c r="D84" s="120">
        <v>706</v>
      </c>
      <c r="E84" s="119">
        <v>637</v>
      </c>
      <c r="F84" s="120">
        <v>482</v>
      </c>
      <c r="G84" s="119">
        <v>344</v>
      </c>
      <c r="H84" s="120">
        <v>-157</v>
      </c>
      <c r="I84" s="119">
        <v>-128</v>
      </c>
      <c r="J84" s="120">
        <v>2542</v>
      </c>
      <c r="K84" s="119">
        <v>2129</v>
      </c>
      <c r="M84" s="2"/>
      <c r="N84" s="2"/>
      <c r="O84" s="2"/>
      <c r="P84" s="2"/>
      <c r="Q84" s="2"/>
      <c r="R84" s="2"/>
      <c r="S84" s="2"/>
    </row>
    <row r="85" spans="1:19" s="44" customFormat="1" ht="28.5" x14ac:dyDescent="0.2">
      <c r="A85" s="43" t="s">
        <v>17</v>
      </c>
      <c r="B85" s="118">
        <v>117</v>
      </c>
      <c r="C85" s="119">
        <v>124</v>
      </c>
      <c r="D85" s="118">
        <v>88</v>
      </c>
      <c r="E85" s="119">
        <v>93</v>
      </c>
      <c r="F85" s="118">
        <v>59</v>
      </c>
      <c r="G85" s="119">
        <v>46</v>
      </c>
      <c r="H85" s="118">
        <v>10</v>
      </c>
      <c r="I85" s="119">
        <v>9</v>
      </c>
      <c r="J85" s="120">
        <v>274</v>
      </c>
      <c r="K85" s="119">
        <v>272</v>
      </c>
      <c r="M85" s="2"/>
      <c r="N85" s="2"/>
      <c r="O85" s="2"/>
      <c r="P85" s="2"/>
      <c r="Q85" s="2"/>
      <c r="R85" s="2"/>
      <c r="S85" s="2"/>
    </row>
    <row r="86" spans="1:19" s="44" customFormat="1" ht="14.25" x14ac:dyDescent="0.2">
      <c r="A86" s="121" t="s">
        <v>47</v>
      </c>
      <c r="B86" s="122">
        <v>7.7432164129715417E-2</v>
      </c>
      <c r="C86" s="123">
        <v>9.7178683385579931E-2</v>
      </c>
      <c r="D86" s="122">
        <v>0.12464589235127478</v>
      </c>
      <c r="E86" s="123">
        <v>0.14599686028257458</v>
      </c>
      <c r="F86" s="122">
        <v>0.12240663900414937</v>
      </c>
      <c r="G86" s="123">
        <v>0.13372093023255813</v>
      </c>
      <c r="H86" s="124" t="s">
        <v>39</v>
      </c>
      <c r="I86" s="125" t="s">
        <v>39</v>
      </c>
      <c r="J86" s="122">
        <v>0.10778914240755311</v>
      </c>
      <c r="K86" s="123">
        <v>0.12775951150775011</v>
      </c>
      <c r="M86" s="2"/>
      <c r="N86" s="2"/>
      <c r="O86" s="2"/>
      <c r="P86" s="2"/>
      <c r="Q86" s="2"/>
      <c r="R86" s="2"/>
      <c r="S86" s="2"/>
    </row>
    <row r="87" spans="1:19" s="44" customFormat="1" ht="28.5" x14ac:dyDescent="0.2">
      <c r="A87" s="43" t="s">
        <v>18</v>
      </c>
      <c r="B87" s="126">
        <v>6</v>
      </c>
      <c r="C87" s="127">
        <v>7</v>
      </c>
      <c r="D87" s="126" t="s">
        <v>39</v>
      </c>
      <c r="E87" s="127" t="s">
        <v>39</v>
      </c>
      <c r="F87" s="128" t="s">
        <v>39</v>
      </c>
      <c r="G87" s="127" t="s">
        <v>39</v>
      </c>
      <c r="H87" s="128" t="s">
        <v>39</v>
      </c>
      <c r="I87" s="127" t="s">
        <v>39</v>
      </c>
      <c r="J87" s="129">
        <v>6</v>
      </c>
      <c r="K87" s="127">
        <v>7</v>
      </c>
      <c r="M87" s="2"/>
      <c r="N87" s="2"/>
      <c r="O87" s="2"/>
      <c r="P87" s="2"/>
      <c r="Q87" s="2"/>
      <c r="R87" s="2"/>
      <c r="S87" s="2"/>
    </row>
    <row r="88" spans="1:19" s="44" customFormat="1" ht="14.25" x14ac:dyDescent="0.2">
      <c r="A88" s="130" t="s">
        <v>48</v>
      </c>
      <c r="B88" s="126">
        <v>123</v>
      </c>
      <c r="C88" s="119">
        <v>131</v>
      </c>
      <c r="D88" s="126">
        <v>88</v>
      </c>
      <c r="E88" s="119">
        <v>93</v>
      </c>
      <c r="F88" s="126">
        <v>59</v>
      </c>
      <c r="G88" s="119">
        <v>46</v>
      </c>
      <c r="H88" s="118">
        <v>10</v>
      </c>
      <c r="I88" s="119">
        <v>9</v>
      </c>
      <c r="J88" s="120">
        <v>280</v>
      </c>
      <c r="K88" s="127">
        <v>279</v>
      </c>
      <c r="M88" s="2"/>
      <c r="N88" s="2"/>
      <c r="O88" s="2"/>
      <c r="P88" s="2"/>
      <c r="Q88" s="2"/>
      <c r="R88" s="2"/>
      <c r="S88" s="2"/>
    </row>
    <row r="89" spans="1:19" s="44" customFormat="1" ht="14.25" x14ac:dyDescent="0.2">
      <c r="A89" s="6" t="s">
        <v>69</v>
      </c>
      <c r="B89" s="118">
        <v>17</v>
      </c>
      <c r="C89" s="127">
        <v>21</v>
      </c>
      <c r="D89" s="118">
        <v>14</v>
      </c>
      <c r="E89" s="127">
        <v>13</v>
      </c>
      <c r="F89" s="118">
        <v>6</v>
      </c>
      <c r="G89" s="127">
        <v>5</v>
      </c>
      <c r="H89" s="118">
        <v>5</v>
      </c>
      <c r="I89" s="127">
        <v>6</v>
      </c>
      <c r="J89" s="120">
        <v>42</v>
      </c>
      <c r="K89" s="127">
        <v>45</v>
      </c>
      <c r="M89" s="2"/>
      <c r="N89" s="2"/>
      <c r="O89" s="2"/>
      <c r="P89" s="2"/>
      <c r="Q89" s="2"/>
      <c r="R89" s="2"/>
      <c r="S89" s="2"/>
    </row>
    <row r="90" spans="1:19" s="44" customFormat="1" ht="14.25" x14ac:dyDescent="0.2">
      <c r="A90" s="43" t="s">
        <v>66</v>
      </c>
      <c r="B90" s="126">
        <v>3918</v>
      </c>
      <c r="C90" s="127">
        <v>3848</v>
      </c>
      <c r="D90" s="126">
        <v>973</v>
      </c>
      <c r="E90" s="127">
        <v>937</v>
      </c>
      <c r="F90" s="126">
        <v>1054</v>
      </c>
      <c r="G90" s="127">
        <v>1018</v>
      </c>
      <c r="H90" s="126">
        <v>149</v>
      </c>
      <c r="I90" s="127">
        <v>144</v>
      </c>
      <c r="J90" s="126">
        <v>6094</v>
      </c>
      <c r="K90" s="127">
        <v>5947</v>
      </c>
      <c r="M90" s="2"/>
      <c r="N90" s="2"/>
      <c r="O90" s="2"/>
      <c r="P90" s="2"/>
      <c r="Q90" s="2"/>
      <c r="R90" s="2"/>
      <c r="S90" s="2"/>
    </row>
    <row r="91" spans="1:19" s="44" customFormat="1" ht="15.75" x14ac:dyDescent="0.25">
      <c r="A91" s="49"/>
      <c r="B91" s="49"/>
      <c r="C91" s="49"/>
      <c r="D91" s="49"/>
      <c r="E91" s="49"/>
      <c r="F91" s="87"/>
      <c r="G91" s="87"/>
      <c r="H91" s="1"/>
      <c r="I91" s="1"/>
      <c r="J91" s="1"/>
      <c r="M91" s="2"/>
      <c r="N91" s="2"/>
      <c r="O91" s="2"/>
      <c r="P91" s="2"/>
      <c r="Q91" s="2"/>
      <c r="R91" s="2"/>
      <c r="S91" s="2"/>
    </row>
    <row r="92" spans="1:19" s="44" customFormat="1" ht="15" x14ac:dyDescent="0.25">
      <c r="A92" s="75" t="s">
        <v>5</v>
      </c>
      <c r="F92" s="1"/>
      <c r="G92" s="1"/>
      <c r="H92" s="1"/>
      <c r="I92" s="1"/>
      <c r="J92" s="1"/>
      <c r="M92" s="2"/>
      <c r="N92" s="2"/>
      <c r="O92" s="2"/>
      <c r="P92" s="2"/>
      <c r="Q92" s="2"/>
      <c r="R92" s="2"/>
      <c r="S92" s="2"/>
    </row>
    <row r="93" spans="1:19" s="44" customFormat="1" ht="15" x14ac:dyDescent="0.25">
      <c r="A93" s="22" t="s">
        <v>1</v>
      </c>
      <c r="B93" s="197" t="s">
        <v>35</v>
      </c>
      <c r="C93" s="198"/>
      <c r="D93" s="195" t="s">
        <v>42</v>
      </c>
      <c r="E93" s="196"/>
      <c r="F93" s="195" t="s">
        <v>43</v>
      </c>
      <c r="G93" s="196"/>
      <c r="H93" s="195" t="s">
        <v>44</v>
      </c>
      <c r="I93" s="196"/>
      <c r="J93" s="195" t="s">
        <v>45</v>
      </c>
      <c r="K93" s="196"/>
      <c r="M93" s="2"/>
      <c r="N93" s="2"/>
      <c r="O93" s="2"/>
      <c r="P93" s="2"/>
      <c r="Q93" s="2"/>
      <c r="R93" s="2"/>
      <c r="S93" s="2"/>
    </row>
    <row r="94" spans="1:19" s="44" customFormat="1" ht="15.75" thickBot="1" x14ac:dyDescent="0.3">
      <c r="A94" s="32"/>
      <c r="B94" s="76" t="s">
        <v>5</v>
      </c>
      <c r="C94" s="88" t="s">
        <v>59</v>
      </c>
      <c r="D94" s="76" t="s">
        <v>5</v>
      </c>
      <c r="E94" s="88" t="s">
        <v>59</v>
      </c>
      <c r="F94" s="76" t="s">
        <v>5</v>
      </c>
      <c r="G94" s="88" t="s">
        <v>59</v>
      </c>
      <c r="H94" s="76" t="s">
        <v>5</v>
      </c>
      <c r="I94" s="88" t="s">
        <v>59</v>
      </c>
      <c r="J94" s="76" t="s">
        <v>5</v>
      </c>
      <c r="K94" s="88" t="s">
        <v>59</v>
      </c>
      <c r="M94" s="2"/>
      <c r="N94" s="2"/>
      <c r="O94" s="2"/>
      <c r="P94" s="2"/>
      <c r="Q94" s="2"/>
      <c r="R94" s="2"/>
      <c r="S94" s="2"/>
    </row>
    <row r="95" spans="1:19" s="44" customFormat="1" ht="14.25" x14ac:dyDescent="0.2">
      <c r="A95" s="31" t="s">
        <v>46</v>
      </c>
      <c r="B95" s="118">
        <v>524</v>
      </c>
      <c r="C95" s="119">
        <v>426</v>
      </c>
      <c r="D95" s="120">
        <v>252</v>
      </c>
      <c r="E95" s="42">
        <v>213</v>
      </c>
      <c r="F95" s="120">
        <v>182</v>
      </c>
      <c r="G95" s="42">
        <v>120</v>
      </c>
      <c r="H95" s="120">
        <v>-56</v>
      </c>
      <c r="I95" s="42">
        <v>-41</v>
      </c>
      <c r="J95" s="120">
        <v>902</v>
      </c>
      <c r="K95" s="42">
        <v>718</v>
      </c>
      <c r="M95" s="2"/>
      <c r="N95" s="2"/>
      <c r="O95" s="2"/>
      <c r="P95" s="2"/>
      <c r="Q95" s="2"/>
      <c r="R95" s="2"/>
      <c r="S95" s="2"/>
    </row>
    <row r="96" spans="1:19" s="44" customFormat="1" ht="28.5" x14ac:dyDescent="0.2">
      <c r="A96" s="30" t="s">
        <v>17</v>
      </c>
      <c r="B96" s="118">
        <v>35</v>
      </c>
      <c r="C96" s="119">
        <v>35</v>
      </c>
      <c r="D96" s="120">
        <v>33</v>
      </c>
      <c r="E96" s="42">
        <v>30</v>
      </c>
      <c r="F96" s="120">
        <v>24</v>
      </c>
      <c r="G96" s="42">
        <v>15</v>
      </c>
      <c r="H96" s="120">
        <v>4</v>
      </c>
      <c r="I96" s="42">
        <v>5</v>
      </c>
      <c r="J96" s="120">
        <v>96</v>
      </c>
      <c r="K96" s="42">
        <v>85</v>
      </c>
      <c r="M96" s="2"/>
      <c r="N96" s="2"/>
      <c r="O96" s="2"/>
      <c r="P96" s="2"/>
      <c r="Q96" s="2"/>
      <c r="R96" s="2"/>
      <c r="S96" s="2"/>
    </row>
    <row r="97" spans="1:19" s="44" customFormat="1" ht="14.25" x14ac:dyDescent="0.2">
      <c r="A97" s="51" t="s">
        <v>47</v>
      </c>
      <c r="B97" s="122">
        <v>6.6793893129770993E-2</v>
      </c>
      <c r="C97" s="123">
        <v>8.2159624413145546E-2</v>
      </c>
      <c r="D97" s="122">
        <v>0.13095238095238096</v>
      </c>
      <c r="E97" s="131">
        <v>0.14084507042253522</v>
      </c>
      <c r="F97" s="122">
        <v>0.13186813186813187</v>
      </c>
      <c r="G97" s="131">
        <v>0.125</v>
      </c>
      <c r="H97" s="132" t="s">
        <v>39</v>
      </c>
      <c r="I97" s="133" t="s">
        <v>39</v>
      </c>
      <c r="J97" s="122">
        <v>0.10643015521064302</v>
      </c>
      <c r="K97" s="131">
        <v>0.11838440111420613</v>
      </c>
      <c r="M97" s="2"/>
      <c r="N97" s="2"/>
      <c r="O97" s="2"/>
      <c r="P97" s="2"/>
      <c r="Q97" s="2"/>
      <c r="R97" s="2"/>
      <c r="S97" s="2"/>
    </row>
    <row r="98" spans="1:19" s="44" customFormat="1" ht="28.5" x14ac:dyDescent="0.2">
      <c r="A98" s="43" t="s">
        <v>18</v>
      </c>
      <c r="B98" s="126">
        <v>4</v>
      </c>
      <c r="C98" s="127">
        <v>3</v>
      </c>
      <c r="D98" s="126" t="s">
        <v>39</v>
      </c>
      <c r="E98" s="42" t="s">
        <v>39</v>
      </c>
      <c r="F98" s="128" t="s">
        <v>39</v>
      </c>
      <c r="G98" s="42" t="s">
        <v>39</v>
      </c>
      <c r="H98" s="128" t="s">
        <v>39</v>
      </c>
      <c r="I98" s="42" t="s">
        <v>39</v>
      </c>
      <c r="J98" s="129">
        <v>4</v>
      </c>
      <c r="K98" s="42">
        <v>3</v>
      </c>
      <c r="M98" s="2"/>
      <c r="N98" s="2"/>
      <c r="O98" s="2"/>
      <c r="P98" s="2"/>
      <c r="Q98" s="2"/>
      <c r="R98" s="2"/>
      <c r="S98" s="2"/>
    </row>
    <row r="99" spans="1:19" s="44" customFormat="1" ht="14.25" x14ac:dyDescent="0.2">
      <c r="A99" s="6" t="s">
        <v>48</v>
      </c>
      <c r="B99" s="126">
        <v>39</v>
      </c>
      <c r="C99" s="119">
        <v>38</v>
      </c>
      <c r="D99" s="126">
        <v>33</v>
      </c>
      <c r="E99" s="42">
        <v>30</v>
      </c>
      <c r="F99" s="126">
        <v>24</v>
      </c>
      <c r="G99" s="42">
        <v>15</v>
      </c>
      <c r="H99" s="118">
        <v>4</v>
      </c>
      <c r="I99" s="42">
        <v>5</v>
      </c>
      <c r="J99" s="120">
        <v>100</v>
      </c>
      <c r="K99" s="42">
        <v>88</v>
      </c>
      <c r="M99" s="2"/>
      <c r="N99" s="2"/>
      <c r="O99" s="2"/>
      <c r="P99" s="2"/>
      <c r="Q99" s="2"/>
      <c r="R99" s="2"/>
      <c r="S99" s="2"/>
    </row>
    <row r="100" spans="1:19" s="44" customFormat="1" ht="14.25" x14ac:dyDescent="0.2">
      <c r="A100" s="6" t="s">
        <v>69</v>
      </c>
      <c r="B100" s="126">
        <v>6</v>
      </c>
      <c r="C100" s="127">
        <v>7</v>
      </c>
      <c r="D100" s="126">
        <v>8</v>
      </c>
      <c r="E100" s="42">
        <v>4</v>
      </c>
      <c r="F100" s="126">
        <v>3</v>
      </c>
      <c r="G100" s="42">
        <v>2</v>
      </c>
      <c r="H100" s="118">
        <v>1</v>
      </c>
      <c r="I100" s="42">
        <v>0</v>
      </c>
      <c r="J100" s="120">
        <v>18</v>
      </c>
      <c r="K100" s="42">
        <v>13</v>
      </c>
      <c r="M100" s="2"/>
      <c r="N100" s="2"/>
      <c r="O100" s="2"/>
      <c r="P100" s="2"/>
      <c r="Q100" s="2"/>
      <c r="R100" s="2"/>
      <c r="S100" s="2"/>
    </row>
    <row r="101" spans="1:19" s="44" customFormat="1" ht="14.25" x14ac:dyDescent="0.2">
      <c r="A101" s="30" t="s">
        <v>66</v>
      </c>
      <c r="B101" s="126">
        <v>3918</v>
      </c>
      <c r="C101" s="127">
        <v>3848</v>
      </c>
      <c r="D101" s="126">
        <v>973</v>
      </c>
      <c r="E101" s="42">
        <v>937</v>
      </c>
      <c r="F101" s="126">
        <v>1054</v>
      </c>
      <c r="G101" s="42">
        <v>1018</v>
      </c>
      <c r="H101" s="118">
        <v>149</v>
      </c>
      <c r="I101" s="42">
        <v>144</v>
      </c>
      <c r="J101" s="40">
        <v>6094</v>
      </c>
      <c r="K101" s="42">
        <v>5947</v>
      </c>
      <c r="M101" s="2"/>
      <c r="N101" s="2"/>
      <c r="O101" s="2"/>
      <c r="P101" s="2"/>
      <c r="Q101" s="2"/>
      <c r="R101" s="2"/>
      <c r="S101" s="2"/>
    </row>
    <row r="102" spans="1:19" s="44" customFormat="1" ht="15.75" x14ac:dyDescent="0.25">
      <c r="A102" s="49"/>
      <c r="B102" s="49"/>
      <c r="C102" s="49"/>
      <c r="D102" s="49"/>
      <c r="E102" s="49"/>
      <c r="F102" s="87"/>
      <c r="G102" s="87"/>
      <c r="H102" s="1"/>
      <c r="I102" s="1"/>
      <c r="J102" s="134"/>
      <c r="M102" s="2"/>
      <c r="N102" s="2"/>
      <c r="O102" s="2"/>
      <c r="P102" s="2"/>
      <c r="Q102" s="2"/>
      <c r="R102" s="2"/>
      <c r="S102" s="2"/>
    </row>
    <row r="103" spans="1:19" s="44" customFormat="1" ht="15" x14ac:dyDescent="0.25">
      <c r="A103" s="75" t="s">
        <v>6</v>
      </c>
      <c r="F103" s="1"/>
      <c r="G103" s="1"/>
      <c r="H103" s="1"/>
      <c r="I103" s="1"/>
      <c r="J103" s="1"/>
      <c r="M103" s="2"/>
      <c r="N103" s="2"/>
      <c r="O103" s="2"/>
      <c r="P103" s="2"/>
      <c r="Q103" s="2"/>
      <c r="R103" s="2"/>
      <c r="S103" s="2"/>
    </row>
    <row r="104" spans="1:19" s="44" customFormat="1" ht="15" x14ac:dyDescent="0.25">
      <c r="A104" s="22" t="s">
        <v>1</v>
      </c>
      <c r="B104" s="197" t="s">
        <v>35</v>
      </c>
      <c r="C104" s="198"/>
      <c r="D104" s="195" t="s">
        <v>42</v>
      </c>
      <c r="E104" s="196"/>
      <c r="F104" s="195" t="s">
        <v>43</v>
      </c>
      <c r="G104" s="196"/>
      <c r="H104" s="195" t="s">
        <v>44</v>
      </c>
      <c r="I104" s="196"/>
      <c r="J104" s="195" t="s">
        <v>45</v>
      </c>
      <c r="K104" s="196"/>
      <c r="M104" s="2"/>
      <c r="N104" s="2"/>
      <c r="O104" s="2"/>
      <c r="P104" s="2"/>
      <c r="Q104" s="2"/>
      <c r="R104" s="2"/>
      <c r="S104" s="2"/>
    </row>
    <row r="105" spans="1:19" s="44" customFormat="1" ht="15.75" thickBot="1" x14ac:dyDescent="0.3">
      <c r="A105" s="32"/>
      <c r="B105" s="76" t="s">
        <v>6</v>
      </c>
      <c r="C105" s="88" t="s">
        <v>60</v>
      </c>
      <c r="D105" s="76" t="s">
        <v>6</v>
      </c>
      <c r="E105" s="88" t="s">
        <v>60</v>
      </c>
      <c r="F105" s="76" t="s">
        <v>6</v>
      </c>
      <c r="G105" s="88" t="s">
        <v>60</v>
      </c>
      <c r="H105" s="76" t="s">
        <v>6</v>
      </c>
      <c r="I105" s="88" t="s">
        <v>60</v>
      </c>
      <c r="J105" s="76" t="s">
        <v>6</v>
      </c>
      <c r="K105" s="88" t="s">
        <v>60</v>
      </c>
      <c r="M105" s="2"/>
      <c r="N105" s="2"/>
      <c r="O105" s="2"/>
      <c r="P105" s="2"/>
      <c r="Q105" s="2"/>
      <c r="R105" s="2"/>
      <c r="S105" s="2"/>
    </row>
    <row r="106" spans="1:19" s="44" customFormat="1" ht="14.25" x14ac:dyDescent="0.2">
      <c r="A106" s="31" t="s">
        <v>46</v>
      </c>
      <c r="B106" s="70">
        <v>987</v>
      </c>
      <c r="C106" s="42">
        <v>850</v>
      </c>
      <c r="D106" s="40">
        <v>454</v>
      </c>
      <c r="E106" s="42">
        <v>424</v>
      </c>
      <c r="F106" s="40">
        <v>300</v>
      </c>
      <c r="G106" s="42">
        <v>224</v>
      </c>
      <c r="H106" s="40">
        <v>-101</v>
      </c>
      <c r="I106" s="42">
        <v>-87</v>
      </c>
      <c r="J106" s="40">
        <v>1640</v>
      </c>
      <c r="K106" s="42">
        <v>1411</v>
      </c>
      <c r="M106" s="2"/>
      <c r="N106" s="2"/>
      <c r="O106" s="2"/>
      <c r="P106" s="2"/>
      <c r="Q106" s="2"/>
      <c r="R106" s="2"/>
      <c r="S106" s="2"/>
    </row>
    <row r="107" spans="1:19" s="44" customFormat="1" ht="28.5" x14ac:dyDescent="0.2">
      <c r="A107" s="30" t="s">
        <v>17</v>
      </c>
      <c r="B107" s="70">
        <v>82</v>
      </c>
      <c r="C107" s="42">
        <v>89</v>
      </c>
      <c r="D107" s="70">
        <v>55</v>
      </c>
      <c r="E107" s="42">
        <v>63</v>
      </c>
      <c r="F107" s="70">
        <v>35</v>
      </c>
      <c r="G107" s="42">
        <v>31</v>
      </c>
      <c r="H107" s="70">
        <v>6</v>
      </c>
      <c r="I107" s="42">
        <v>4</v>
      </c>
      <c r="J107" s="40">
        <v>178</v>
      </c>
      <c r="K107" s="42">
        <v>187</v>
      </c>
      <c r="M107" s="2"/>
      <c r="N107" s="2"/>
      <c r="O107" s="2"/>
      <c r="P107" s="2"/>
      <c r="Q107" s="2"/>
      <c r="R107" s="2"/>
      <c r="S107" s="2"/>
    </row>
    <row r="108" spans="1:19" s="44" customFormat="1" ht="14.25" x14ac:dyDescent="0.2">
      <c r="A108" s="51" t="s">
        <v>47</v>
      </c>
      <c r="B108" s="71">
        <v>8.3080040526849044E-2</v>
      </c>
      <c r="C108" s="35">
        <v>0.10470588235294118</v>
      </c>
      <c r="D108" s="71">
        <v>0.1211453744493392</v>
      </c>
      <c r="E108" s="35">
        <v>0.14858490566037735</v>
      </c>
      <c r="F108" s="71">
        <v>0.11666666666666667</v>
      </c>
      <c r="G108" s="35">
        <v>0.13839285714285715</v>
      </c>
      <c r="H108" s="114" t="s">
        <v>39</v>
      </c>
      <c r="I108" s="34" t="s">
        <v>39</v>
      </c>
      <c r="J108" s="71">
        <v>0.10853658536585366</v>
      </c>
      <c r="K108" s="35">
        <v>0.13253012048192772</v>
      </c>
      <c r="M108" s="2"/>
      <c r="N108" s="2"/>
      <c r="O108" s="2"/>
      <c r="P108" s="2"/>
      <c r="Q108" s="2"/>
      <c r="R108" s="2"/>
      <c r="S108" s="2"/>
    </row>
    <row r="109" spans="1:19" s="44" customFormat="1" ht="28.5" x14ac:dyDescent="0.2">
      <c r="A109" s="43" t="s">
        <v>18</v>
      </c>
      <c r="B109" s="72">
        <v>2</v>
      </c>
      <c r="C109" s="34">
        <v>4</v>
      </c>
      <c r="D109" s="72" t="s">
        <v>39</v>
      </c>
      <c r="E109" s="34" t="s">
        <v>39</v>
      </c>
      <c r="F109" s="114" t="s">
        <v>39</v>
      </c>
      <c r="G109" s="34" t="s">
        <v>39</v>
      </c>
      <c r="H109" s="114" t="s">
        <v>39</v>
      </c>
      <c r="I109" s="34" t="s">
        <v>39</v>
      </c>
      <c r="J109" s="77">
        <v>2</v>
      </c>
      <c r="K109" s="34">
        <v>4</v>
      </c>
      <c r="M109" s="2"/>
      <c r="N109" s="2"/>
      <c r="O109" s="2"/>
      <c r="P109" s="2"/>
      <c r="Q109" s="2"/>
      <c r="R109" s="2"/>
      <c r="S109" s="2"/>
    </row>
    <row r="110" spans="1:19" s="44" customFormat="1" ht="14.25" x14ac:dyDescent="0.2">
      <c r="A110" s="6" t="s">
        <v>48</v>
      </c>
      <c r="B110" s="72">
        <v>84</v>
      </c>
      <c r="C110" s="42">
        <v>93</v>
      </c>
      <c r="D110" s="72">
        <v>55</v>
      </c>
      <c r="E110" s="42">
        <v>63</v>
      </c>
      <c r="F110" s="72">
        <v>35</v>
      </c>
      <c r="G110" s="42">
        <v>31</v>
      </c>
      <c r="H110" s="70">
        <v>6</v>
      </c>
      <c r="I110" s="42">
        <v>4</v>
      </c>
      <c r="J110" s="40">
        <v>180</v>
      </c>
      <c r="K110" s="42">
        <v>191</v>
      </c>
      <c r="M110" s="2"/>
      <c r="N110" s="2"/>
      <c r="O110" s="2"/>
      <c r="P110" s="2"/>
      <c r="Q110" s="2"/>
      <c r="R110" s="2"/>
      <c r="S110" s="2"/>
    </row>
    <row r="111" spans="1:19" s="44" customFormat="1" ht="14.25" x14ac:dyDescent="0.2">
      <c r="A111" s="6" t="s">
        <v>69</v>
      </c>
      <c r="B111" s="70">
        <v>11</v>
      </c>
      <c r="C111" s="34">
        <v>14</v>
      </c>
      <c r="D111" s="70">
        <v>6</v>
      </c>
      <c r="E111" s="34">
        <v>9</v>
      </c>
      <c r="F111" s="70">
        <v>3</v>
      </c>
      <c r="G111" s="34">
        <v>3</v>
      </c>
      <c r="H111" s="70">
        <v>4</v>
      </c>
      <c r="I111" s="34">
        <v>6</v>
      </c>
      <c r="J111" s="40">
        <v>24</v>
      </c>
      <c r="K111" s="34">
        <v>32</v>
      </c>
      <c r="M111" s="2"/>
      <c r="N111" s="2"/>
      <c r="O111" s="2"/>
      <c r="P111" s="2"/>
      <c r="Q111" s="2"/>
      <c r="R111" s="2"/>
      <c r="S111" s="2"/>
    </row>
    <row r="112" spans="1:19" s="44" customFormat="1" ht="14.25" x14ac:dyDescent="0.2">
      <c r="A112" s="30" t="s">
        <v>64</v>
      </c>
      <c r="B112" s="72">
        <v>3909</v>
      </c>
      <c r="C112" s="34">
        <v>3818</v>
      </c>
      <c r="D112" s="72">
        <v>965</v>
      </c>
      <c r="E112" s="34">
        <v>933</v>
      </c>
      <c r="F112" s="72">
        <v>1038</v>
      </c>
      <c r="G112" s="34">
        <v>881</v>
      </c>
      <c r="H112" s="72">
        <v>146</v>
      </c>
      <c r="I112" s="34">
        <v>135</v>
      </c>
      <c r="J112" s="72">
        <v>6058</v>
      </c>
      <c r="K112" s="34">
        <v>5767</v>
      </c>
      <c r="M112" s="2"/>
      <c r="N112" s="2"/>
      <c r="O112" s="2"/>
      <c r="P112" s="2"/>
      <c r="Q112" s="2"/>
      <c r="R112" s="2"/>
      <c r="S112" s="2"/>
    </row>
    <row r="113" spans="1:19" s="44" customFormat="1" ht="15.75" x14ac:dyDescent="0.25">
      <c r="A113" s="49"/>
      <c r="B113" s="49"/>
      <c r="C113" s="49"/>
      <c r="D113" s="49"/>
      <c r="E113" s="49"/>
      <c r="F113" s="87"/>
      <c r="G113" s="87"/>
      <c r="H113" s="1"/>
      <c r="I113" s="1"/>
      <c r="J113" s="1"/>
      <c r="M113" s="2"/>
      <c r="N113" s="2"/>
      <c r="O113" s="2"/>
      <c r="P113" s="2"/>
      <c r="Q113" s="2"/>
      <c r="R113" s="2"/>
      <c r="S113" s="2"/>
    </row>
    <row r="114" spans="1:19" s="44" customFormat="1" ht="15" x14ac:dyDescent="0.25">
      <c r="A114" s="75" t="s">
        <v>7</v>
      </c>
      <c r="F114" s="1"/>
      <c r="G114" s="1"/>
      <c r="H114" s="1"/>
      <c r="I114" s="1"/>
      <c r="J114" s="1"/>
      <c r="M114" s="2"/>
      <c r="N114" s="2"/>
      <c r="O114" s="2"/>
      <c r="P114" s="2"/>
      <c r="Q114" s="2"/>
      <c r="R114" s="2"/>
      <c r="S114" s="2"/>
    </row>
    <row r="115" spans="1:19" s="44" customFormat="1" ht="15" x14ac:dyDescent="0.25">
      <c r="A115" s="22" t="s">
        <v>1</v>
      </c>
      <c r="B115" s="197" t="s">
        <v>35</v>
      </c>
      <c r="C115" s="198"/>
      <c r="D115" s="195" t="s">
        <v>42</v>
      </c>
      <c r="E115" s="196"/>
      <c r="F115" s="195" t="s">
        <v>43</v>
      </c>
      <c r="G115" s="196"/>
      <c r="H115" s="195" t="s">
        <v>44</v>
      </c>
      <c r="I115" s="196"/>
      <c r="J115" s="195" t="s">
        <v>45</v>
      </c>
      <c r="K115" s="196"/>
      <c r="M115" s="2"/>
      <c r="N115" s="2"/>
      <c r="O115" s="2"/>
      <c r="P115" s="2"/>
      <c r="Q115" s="2"/>
      <c r="R115" s="2"/>
      <c r="S115" s="2"/>
    </row>
    <row r="116" spans="1:19" s="44" customFormat="1" ht="15.75" thickBot="1" x14ac:dyDescent="0.3">
      <c r="A116" s="32"/>
      <c r="B116" s="76" t="s">
        <v>7</v>
      </c>
      <c r="C116" s="88" t="s">
        <v>61</v>
      </c>
      <c r="D116" s="76" t="s">
        <v>7</v>
      </c>
      <c r="E116" s="88" t="s">
        <v>61</v>
      </c>
      <c r="F116" s="76" t="s">
        <v>7</v>
      </c>
      <c r="G116" s="88" t="s">
        <v>61</v>
      </c>
      <c r="H116" s="76" t="s">
        <v>7</v>
      </c>
      <c r="I116" s="88" t="s">
        <v>61</v>
      </c>
      <c r="J116" s="76" t="s">
        <v>7</v>
      </c>
      <c r="K116" s="88" t="s">
        <v>61</v>
      </c>
      <c r="M116" s="2"/>
      <c r="N116" s="2"/>
      <c r="O116" s="2"/>
      <c r="P116" s="2"/>
      <c r="Q116" s="2"/>
      <c r="R116" s="2"/>
      <c r="S116" s="2"/>
    </row>
    <row r="117" spans="1:19" s="44" customFormat="1" ht="14.25" x14ac:dyDescent="0.2">
      <c r="A117" s="31" t="s">
        <v>46</v>
      </c>
      <c r="B117" s="70">
        <v>506</v>
      </c>
      <c r="C117" s="42">
        <v>431</v>
      </c>
      <c r="D117" s="40">
        <v>217</v>
      </c>
      <c r="E117" s="42">
        <v>211</v>
      </c>
      <c r="F117" s="40">
        <v>159</v>
      </c>
      <c r="G117" s="42">
        <v>113</v>
      </c>
      <c r="H117" s="40">
        <v>-50</v>
      </c>
      <c r="I117" s="42">
        <v>-41</v>
      </c>
      <c r="J117" s="40">
        <v>832</v>
      </c>
      <c r="K117" s="42">
        <v>714</v>
      </c>
      <c r="M117" s="2"/>
      <c r="N117" s="2"/>
      <c r="O117" s="2"/>
      <c r="P117" s="2"/>
      <c r="Q117" s="2"/>
      <c r="R117" s="2"/>
      <c r="S117" s="2"/>
    </row>
    <row r="118" spans="1:19" s="44" customFormat="1" ht="28.5" x14ac:dyDescent="0.2">
      <c r="A118" s="30" t="s">
        <v>17</v>
      </c>
      <c r="B118" s="70">
        <v>40</v>
      </c>
      <c r="C118" s="42">
        <v>42</v>
      </c>
      <c r="D118" s="40">
        <v>26</v>
      </c>
      <c r="E118" s="42">
        <v>29</v>
      </c>
      <c r="F118" s="70">
        <v>18</v>
      </c>
      <c r="G118" s="42">
        <v>15</v>
      </c>
      <c r="H118" s="70">
        <v>3</v>
      </c>
      <c r="I118" s="42">
        <v>2</v>
      </c>
      <c r="J118" s="40">
        <v>87</v>
      </c>
      <c r="K118" s="42">
        <v>88</v>
      </c>
      <c r="M118" s="2"/>
      <c r="N118" s="2"/>
      <c r="O118" s="2"/>
      <c r="P118" s="2"/>
      <c r="Q118" s="2"/>
      <c r="R118" s="2"/>
      <c r="S118" s="2"/>
    </row>
    <row r="119" spans="1:19" s="44" customFormat="1" ht="14.25" x14ac:dyDescent="0.2">
      <c r="A119" s="51" t="s">
        <v>47</v>
      </c>
      <c r="B119" s="135">
        <v>7.9051383399209488E-2</v>
      </c>
      <c r="C119" s="35">
        <v>9.7447795823665889E-2</v>
      </c>
      <c r="D119" s="136">
        <v>0.11981566820276497</v>
      </c>
      <c r="E119" s="35">
        <v>0.13744075829383887</v>
      </c>
      <c r="F119" s="71">
        <v>0.11320754716981132</v>
      </c>
      <c r="G119" s="35">
        <v>0.13274336283185842</v>
      </c>
      <c r="H119" s="137" t="s">
        <v>39</v>
      </c>
      <c r="I119" s="35" t="s">
        <v>39</v>
      </c>
      <c r="J119" s="71">
        <v>0.1045673076923077</v>
      </c>
      <c r="K119" s="35">
        <v>0.12324929971988796</v>
      </c>
      <c r="M119" s="2"/>
      <c r="N119" s="2"/>
      <c r="O119" s="2"/>
      <c r="P119" s="2"/>
      <c r="Q119" s="2"/>
      <c r="R119" s="2"/>
      <c r="S119" s="2"/>
    </row>
    <row r="120" spans="1:19" s="44" customFormat="1" ht="28.5" x14ac:dyDescent="0.2">
      <c r="A120" s="43" t="s">
        <v>18</v>
      </c>
      <c r="B120" s="70">
        <v>0</v>
      </c>
      <c r="C120" s="34">
        <v>2</v>
      </c>
      <c r="D120" s="40" t="s">
        <v>39</v>
      </c>
      <c r="E120" s="34" t="s">
        <v>39</v>
      </c>
      <c r="F120" s="114" t="s">
        <v>39</v>
      </c>
      <c r="G120" s="34" t="s">
        <v>39</v>
      </c>
      <c r="H120" s="114" t="s">
        <v>39</v>
      </c>
      <c r="I120" s="34" t="s">
        <v>39</v>
      </c>
      <c r="J120" s="77">
        <v>0</v>
      </c>
      <c r="K120" s="34">
        <v>2</v>
      </c>
      <c r="M120" s="2"/>
      <c r="N120" s="2"/>
      <c r="O120" s="2"/>
      <c r="P120" s="2"/>
      <c r="Q120" s="2"/>
      <c r="R120" s="2"/>
      <c r="S120" s="2"/>
    </row>
    <row r="121" spans="1:19" s="44" customFormat="1" ht="14.25" x14ac:dyDescent="0.2">
      <c r="A121" s="6" t="s">
        <v>48</v>
      </c>
      <c r="B121" s="70">
        <v>40</v>
      </c>
      <c r="C121" s="42">
        <v>44</v>
      </c>
      <c r="D121" s="40">
        <v>26</v>
      </c>
      <c r="E121" s="42">
        <v>29</v>
      </c>
      <c r="F121" s="72">
        <v>18</v>
      </c>
      <c r="G121" s="42">
        <v>15</v>
      </c>
      <c r="H121" s="70">
        <v>3</v>
      </c>
      <c r="I121" s="42">
        <v>2</v>
      </c>
      <c r="J121" s="40">
        <v>87</v>
      </c>
      <c r="K121" s="42">
        <v>90</v>
      </c>
      <c r="M121" s="2"/>
      <c r="N121" s="2"/>
      <c r="O121" s="2"/>
      <c r="P121" s="2"/>
      <c r="Q121" s="2"/>
      <c r="R121" s="2"/>
      <c r="S121" s="2"/>
    </row>
    <row r="122" spans="1:19" s="44" customFormat="1" ht="14.25" x14ac:dyDescent="0.2">
      <c r="A122" s="6" t="s">
        <v>69</v>
      </c>
      <c r="B122" s="70">
        <v>5</v>
      </c>
      <c r="C122" s="34">
        <v>8</v>
      </c>
      <c r="D122" s="40">
        <v>3</v>
      </c>
      <c r="E122" s="34">
        <v>7</v>
      </c>
      <c r="F122" s="70">
        <v>2</v>
      </c>
      <c r="G122" s="34">
        <v>2</v>
      </c>
      <c r="H122" s="70">
        <v>3</v>
      </c>
      <c r="I122" s="34">
        <v>0</v>
      </c>
      <c r="J122" s="40">
        <v>13</v>
      </c>
      <c r="K122" s="34">
        <v>17</v>
      </c>
      <c r="M122" s="2"/>
      <c r="N122" s="2"/>
      <c r="O122" s="2"/>
      <c r="P122" s="2"/>
      <c r="Q122" s="2"/>
      <c r="R122" s="2"/>
      <c r="S122" s="2"/>
    </row>
    <row r="123" spans="1:19" s="44" customFormat="1" ht="14.25" x14ac:dyDescent="0.2">
      <c r="A123" s="30" t="s">
        <v>64</v>
      </c>
      <c r="B123" s="70">
        <v>3909</v>
      </c>
      <c r="C123" s="34">
        <v>3818</v>
      </c>
      <c r="D123" s="40">
        <v>965</v>
      </c>
      <c r="E123" s="34">
        <v>933</v>
      </c>
      <c r="F123" s="70">
        <v>1038</v>
      </c>
      <c r="G123" s="34">
        <v>881</v>
      </c>
      <c r="H123" s="70">
        <v>146</v>
      </c>
      <c r="I123" s="34">
        <v>135</v>
      </c>
      <c r="J123" s="40">
        <v>6058</v>
      </c>
      <c r="K123" s="34">
        <v>5767</v>
      </c>
      <c r="M123" s="2"/>
      <c r="N123" s="2"/>
      <c r="O123" s="2"/>
      <c r="P123" s="2"/>
      <c r="Q123" s="2"/>
      <c r="R123" s="2"/>
      <c r="S123" s="2"/>
    </row>
    <row r="124" spans="1:19" s="44" customFormat="1" ht="15.75" x14ac:dyDescent="0.25">
      <c r="A124" s="49"/>
      <c r="B124" s="49"/>
      <c r="C124" s="49"/>
      <c r="D124" s="49"/>
      <c r="E124" s="49"/>
      <c r="F124" s="87"/>
      <c r="G124" s="87"/>
      <c r="H124" s="1"/>
      <c r="I124" s="1"/>
      <c r="J124" s="1"/>
      <c r="M124" s="2"/>
      <c r="N124" s="2"/>
      <c r="O124" s="2"/>
      <c r="P124" s="2"/>
      <c r="Q124" s="2"/>
      <c r="R124" s="2"/>
      <c r="S124" s="2"/>
    </row>
    <row r="125" spans="1:19" s="44" customFormat="1" ht="15" x14ac:dyDescent="0.25">
      <c r="A125" s="75" t="s">
        <v>8</v>
      </c>
      <c r="F125" s="1"/>
      <c r="G125" s="1"/>
      <c r="H125" s="1"/>
      <c r="I125" s="1"/>
      <c r="J125" s="1"/>
      <c r="M125" s="2"/>
      <c r="N125" s="2"/>
      <c r="O125" s="2"/>
      <c r="P125" s="2"/>
      <c r="Q125" s="2"/>
      <c r="R125" s="2"/>
      <c r="S125" s="2"/>
    </row>
    <row r="126" spans="1:19" s="44" customFormat="1" ht="15" x14ac:dyDescent="0.25">
      <c r="A126" s="22" t="s">
        <v>1</v>
      </c>
      <c r="B126" s="197" t="s">
        <v>35</v>
      </c>
      <c r="C126" s="198"/>
      <c r="D126" s="195" t="s">
        <v>42</v>
      </c>
      <c r="E126" s="196"/>
      <c r="F126" s="195" t="s">
        <v>43</v>
      </c>
      <c r="G126" s="196"/>
      <c r="H126" s="195" t="s">
        <v>44</v>
      </c>
      <c r="I126" s="196"/>
      <c r="J126" s="195" t="s">
        <v>45</v>
      </c>
      <c r="K126" s="196"/>
      <c r="M126" s="2"/>
      <c r="N126" s="2"/>
      <c r="O126" s="2"/>
      <c r="P126" s="2"/>
      <c r="Q126" s="2"/>
      <c r="R126" s="2"/>
      <c r="S126" s="2"/>
    </row>
    <row r="127" spans="1:19" s="44" customFormat="1" ht="15.75" thickBot="1" x14ac:dyDescent="0.3">
      <c r="A127" s="32"/>
      <c r="B127" s="76" t="s">
        <v>8</v>
      </c>
      <c r="C127" s="33" t="s">
        <v>62</v>
      </c>
      <c r="D127" s="76" t="s">
        <v>8</v>
      </c>
      <c r="E127" s="88" t="s">
        <v>62</v>
      </c>
      <c r="F127" s="76" t="s">
        <v>8</v>
      </c>
      <c r="G127" s="88" t="s">
        <v>62</v>
      </c>
      <c r="H127" s="76" t="s">
        <v>8</v>
      </c>
      <c r="I127" s="88" t="s">
        <v>62</v>
      </c>
      <c r="J127" s="76" t="s">
        <v>8</v>
      </c>
      <c r="K127" s="88" t="s">
        <v>62</v>
      </c>
      <c r="M127" s="2"/>
      <c r="N127" s="2"/>
      <c r="O127" s="2"/>
      <c r="P127" s="2"/>
      <c r="Q127" s="2"/>
      <c r="R127" s="2"/>
      <c r="S127" s="2"/>
    </row>
    <row r="128" spans="1:19" s="44" customFormat="1" ht="14.25" x14ac:dyDescent="0.2">
      <c r="A128" s="31" t="s">
        <v>46</v>
      </c>
      <c r="B128" s="70">
        <v>481</v>
      </c>
      <c r="C128" s="42">
        <v>419</v>
      </c>
      <c r="D128" s="40">
        <v>237</v>
      </c>
      <c r="E128" s="42">
        <v>213</v>
      </c>
      <c r="F128" s="40">
        <v>141</v>
      </c>
      <c r="G128" s="42">
        <v>111</v>
      </c>
      <c r="H128" s="40">
        <v>-51</v>
      </c>
      <c r="I128" s="42">
        <v>-46</v>
      </c>
      <c r="J128" s="40">
        <v>808</v>
      </c>
      <c r="K128" s="42">
        <v>697</v>
      </c>
      <c r="M128" s="2"/>
      <c r="N128" s="2"/>
      <c r="O128" s="2"/>
      <c r="P128" s="2"/>
      <c r="Q128" s="2"/>
      <c r="R128" s="2"/>
      <c r="S128" s="2"/>
    </row>
    <row r="129" spans="1:19" s="44" customFormat="1" ht="28.5" x14ac:dyDescent="0.2">
      <c r="A129" s="30" t="s">
        <v>17</v>
      </c>
      <c r="B129" s="70">
        <v>42</v>
      </c>
      <c r="C129" s="42">
        <v>47</v>
      </c>
      <c r="D129" s="70">
        <v>29</v>
      </c>
      <c r="E129" s="42">
        <v>34</v>
      </c>
      <c r="F129" s="70">
        <v>17</v>
      </c>
      <c r="G129" s="42">
        <v>16</v>
      </c>
      <c r="H129" s="70">
        <v>3</v>
      </c>
      <c r="I129" s="42">
        <v>2</v>
      </c>
      <c r="J129" s="40">
        <v>91</v>
      </c>
      <c r="K129" s="42">
        <v>99</v>
      </c>
      <c r="M129" s="2"/>
      <c r="N129" s="2"/>
      <c r="O129" s="2"/>
      <c r="P129" s="2"/>
      <c r="Q129" s="2"/>
      <c r="R129" s="2"/>
      <c r="S129" s="2"/>
    </row>
    <row r="130" spans="1:19" s="44" customFormat="1" ht="14.25" x14ac:dyDescent="0.2">
      <c r="A130" s="51" t="s">
        <v>47</v>
      </c>
      <c r="B130" s="71">
        <v>8.6999999999999994E-2</v>
      </c>
      <c r="C130" s="35">
        <v>0.11217183770883055</v>
      </c>
      <c r="D130" s="71">
        <v>0.122</v>
      </c>
      <c r="E130" s="35">
        <v>0.15962441314553991</v>
      </c>
      <c r="F130" s="71">
        <v>0.121</v>
      </c>
      <c r="G130" s="35">
        <v>0.14414414414414414</v>
      </c>
      <c r="H130" s="114" t="s">
        <v>39</v>
      </c>
      <c r="I130" s="34" t="s">
        <v>39</v>
      </c>
      <c r="J130" s="71">
        <v>0.11262376237623763</v>
      </c>
      <c r="K130" s="35">
        <v>0.14203730272596843</v>
      </c>
      <c r="M130" s="2"/>
      <c r="N130" s="2"/>
      <c r="O130" s="2"/>
      <c r="P130" s="2"/>
      <c r="Q130" s="2"/>
      <c r="R130" s="2"/>
      <c r="S130" s="2"/>
    </row>
    <row r="131" spans="1:19" s="44" customFormat="1" ht="28.5" x14ac:dyDescent="0.2">
      <c r="A131" s="43" t="s">
        <v>18</v>
      </c>
      <c r="B131" s="72">
        <v>2</v>
      </c>
      <c r="C131" s="34">
        <v>2</v>
      </c>
      <c r="D131" s="72" t="s">
        <v>39</v>
      </c>
      <c r="E131" s="34" t="s">
        <v>39</v>
      </c>
      <c r="F131" s="114" t="s">
        <v>39</v>
      </c>
      <c r="G131" s="34" t="s">
        <v>39</v>
      </c>
      <c r="H131" s="114" t="s">
        <v>39</v>
      </c>
      <c r="I131" s="34" t="s">
        <v>39</v>
      </c>
      <c r="J131" s="77">
        <v>2</v>
      </c>
      <c r="K131" s="34">
        <v>2</v>
      </c>
      <c r="M131" s="2"/>
      <c r="N131" s="2"/>
      <c r="O131" s="2"/>
      <c r="P131" s="2"/>
      <c r="Q131" s="2"/>
      <c r="R131" s="2"/>
      <c r="S131" s="2"/>
    </row>
    <row r="132" spans="1:19" s="44" customFormat="1" ht="14.25" x14ac:dyDescent="0.2">
      <c r="A132" s="6" t="s">
        <v>48</v>
      </c>
      <c r="B132" s="72">
        <v>44</v>
      </c>
      <c r="C132" s="42">
        <v>49</v>
      </c>
      <c r="D132" s="72">
        <v>29</v>
      </c>
      <c r="E132" s="42">
        <v>34</v>
      </c>
      <c r="F132" s="72">
        <v>17</v>
      </c>
      <c r="G132" s="42">
        <v>16</v>
      </c>
      <c r="H132" s="70">
        <v>3</v>
      </c>
      <c r="I132" s="42">
        <v>2</v>
      </c>
      <c r="J132" s="40">
        <v>93</v>
      </c>
      <c r="K132" s="42">
        <v>101</v>
      </c>
      <c r="M132" s="2"/>
      <c r="N132" s="2"/>
      <c r="O132" s="2"/>
      <c r="P132" s="2"/>
      <c r="Q132" s="2"/>
      <c r="R132" s="2"/>
      <c r="S132" s="2"/>
    </row>
    <row r="133" spans="1:19" s="44" customFormat="1" ht="14.25" x14ac:dyDescent="0.2">
      <c r="A133" s="6" t="s">
        <v>69</v>
      </c>
      <c r="B133" s="70">
        <v>6</v>
      </c>
      <c r="C133" s="34">
        <v>6</v>
      </c>
      <c r="D133" s="70">
        <v>3</v>
      </c>
      <c r="E133" s="34">
        <v>2</v>
      </c>
      <c r="F133" s="70">
        <v>1</v>
      </c>
      <c r="G133" s="34">
        <v>1</v>
      </c>
      <c r="H133" s="70">
        <v>1</v>
      </c>
      <c r="I133" s="34">
        <v>6</v>
      </c>
      <c r="J133" s="40">
        <v>11</v>
      </c>
      <c r="K133" s="34">
        <v>15</v>
      </c>
      <c r="M133" s="2"/>
      <c r="N133" s="2"/>
      <c r="O133" s="2"/>
      <c r="P133" s="2"/>
      <c r="Q133" s="2"/>
      <c r="R133" s="2"/>
      <c r="S133" s="2"/>
    </row>
    <row r="134" spans="1:19" s="44" customFormat="1" ht="14.25" x14ac:dyDescent="0.2">
      <c r="A134" s="30" t="s">
        <v>49</v>
      </c>
      <c r="B134" s="72">
        <v>3883</v>
      </c>
      <c r="C134" s="34">
        <v>3818</v>
      </c>
      <c r="D134" s="72">
        <v>953</v>
      </c>
      <c r="E134" s="34">
        <v>917</v>
      </c>
      <c r="F134" s="72">
        <v>1031</v>
      </c>
      <c r="G134" s="34">
        <v>871</v>
      </c>
      <c r="H134" s="72">
        <v>146</v>
      </c>
      <c r="I134" s="34">
        <v>136</v>
      </c>
      <c r="J134" s="72">
        <v>6013</v>
      </c>
      <c r="K134" s="34">
        <v>5742</v>
      </c>
      <c r="M134" s="2"/>
      <c r="N134" s="2"/>
      <c r="O134" s="2"/>
      <c r="P134" s="2"/>
      <c r="Q134" s="2"/>
      <c r="R134" s="2"/>
      <c r="S134" s="2"/>
    </row>
    <row r="137" spans="1:19" x14ac:dyDescent="0.2">
      <c r="A137" s="1" t="s">
        <v>50</v>
      </c>
    </row>
  </sheetData>
  <mergeCells count="63">
    <mergeCell ref="B126:C126"/>
    <mergeCell ref="D126:E126"/>
    <mergeCell ref="F126:G126"/>
    <mergeCell ref="H126:I126"/>
    <mergeCell ref="J126:K126"/>
    <mergeCell ref="H5:I5"/>
    <mergeCell ref="J5:K5"/>
    <mergeCell ref="B27:C27"/>
    <mergeCell ref="D27:E27"/>
    <mergeCell ref="F27:G27"/>
    <mergeCell ref="H27:I27"/>
    <mergeCell ref="J27:K27"/>
    <mergeCell ref="B16:C16"/>
    <mergeCell ref="D16:E16"/>
    <mergeCell ref="F16:G16"/>
    <mergeCell ref="H16:I16"/>
    <mergeCell ref="J16:K16"/>
    <mergeCell ref="B104:C104"/>
    <mergeCell ref="D104:E104"/>
    <mergeCell ref="F104:G104"/>
    <mergeCell ref="H104:I104"/>
    <mergeCell ref="J104:K104"/>
    <mergeCell ref="B115:C115"/>
    <mergeCell ref="D115:E115"/>
    <mergeCell ref="F115:G115"/>
    <mergeCell ref="H115:I115"/>
    <mergeCell ref="J115:K115"/>
    <mergeCell ref="B82:C82"/>
    <mergeCell ref="D82:E82"/>
    <mergeCell ref="F82:G82"/>
    <mergeCell ref="H82:I82"/>
    <mergeCell ref="J82:K82"/>
    <mergeCell ref="B93:C93"/>
    <mergeCell ref="D93:E93"/>
    <mergeCell ref="F93:G93"/>
    <mergeCell ref="H93:I93"/>
    <mergeCell ref="J93:K93"/>
    <mergeCell ref="B60:C60"/>
    <mergeCell ref="D60:E60"/>
    <mergeCell ref="F60:G60"/>
    <mergeCell ref="H60:I60"/>
    <mergeCell ref="J60:K60"/>
    <mergeCell ref="B71:C71"/>
    <mergeCell ref="D71:E71"/>
    <mergeCell ref="F71:G71"/>
    <mergeCell ref="H71:I71"/>
    <mergeCell ref="J71:K71"/>
    <mergeCell ref="H49:I49"/>
    <mergeCell ref="J49:K49"/>
    <mergeCell ref="A1:D1"/>
    <mergeCell ref="A2:D2"/>
    <mergeCell ref="F2:G2"/>
    <mergeCell ref="B49:C49"/>
    <mergeCell ref="D49:E49"/>
    <mergeCell ref="F49:G49"/>
    <mergeCell ref="B38:C38"/>
    <mergeCell ref="D38:E38"/>
    <mergeCell ref="F38:G38"/>
    <mergeCell ref="H38:I38"/>
    <mergeCell ref="J38:K38"/>
    <mergeCell ref="B5:C5"/>
    <mergeCell ref="D5:E5"/>
    <mergeCell ref="F5:G5"/>
  </mergeCells>
  <pageMargins left="0.78740157480314965" right="0.59055118110236227" top="0.98425196850393704" bottom="0.98425196850393704" header="0.51181102362204722" footer="0.51181102362204722"/>
  <pageSetup paperSize="9" scale="45" orientation="landscape" r:id="rId1"/>
  <ignoredErrors>
    <ignoredError sqref="C42 J42:K4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A1ED08996DA4E8C7AEA2A85F63621" ma:contentTypeVersion="17" ma:contentTypeDescription="Create a new document." ma:contentTypeScope="" ma:versionID="118a37ebeb9c61bf384d49d6de20e683">
  <xsd:schema xmlns:xsd="http://www.w3.org/2001/XMLSchema" xmlns:xs="http://www.w3.org/2001/XMLSchema" xmlns:p="http://schemas.microsoft.com/office/2006/metadata/properties" xmlns:ns2="b0bcf1e9-e461-470a-bb88-762ecdddcc59" xmlns:ns3="ae4181c4-cae7-460b-b80c-2a12971a4356" xmlns:ns4="3f1b031d-910b-4ce4-8c1e-31068d7e3e06" targetNamespace="http://schemas.microsoft.com/office/2006/metadata/properties" ma:root="true" ma:fieldsID="dd3b6007b71ce6c6a0a7e08a10141ec3" ns2:_="" ns3:_="" ns4:_="">
    <xsd:import namespace="b0bcf1e9-e461-470a-bb88-762ecdddcc59"/>
    <xsd:import namespace="ae4181c4-cae7-460b-b80c-2a12971a4356"/>
    <xsd:import namespace="3f1b031d-910b-4ce4-8c1e-31068d7e3e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cf1e9-e461-470a-bb88-762ecdddc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54add1d-f363-4c67-bf29-3be697d20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181c4-cae7-460b-b80c-2a12971a4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b031d-910b-4ce4-8c1e-31068d7e3e0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d046347-8d44-4451-8970-554607921ada}" ma:internalName="TaxCatchAll" ma:showField="CatchAllData" ma:web="ae4181c4-cae7-460b-b80c-2a12971a4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1b031d-910b-4ce4-8c1e-31068d7e3e06" xsi:nil="true"/>
    <SharedWithUsers xmlns="ae4181c4-cae7-460b-b80c-2a12971a4356">
      <UserInfo>
        <DisplayName>Pfeifer, Nicolas (Mannheim)</DisplayName>
        <AccountId>14</AccountId>
        <AccountType/>
      </UserInfo>
      <UserInfo>
        <DisplayName>Schnorr, Alexander (Mannheim)</DisplayName>
        <AccountId>51</AccountId>
        <AccountType/>
      </UserInfo>
      <UserInfo>
        <DisplayName>Rippke, Claudia (Mannheim)</DisplayName>
        <AccountId>39</AccountId>
        <AccountType/>
      </UserInfo>
    </SharedWithUsers>
    <lcf76f155ced4ddcb4097134ff3c332f xmlns="b0bcf1e9-e461-470a-bb88-762ecdddcc5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EF64C23-AA1B-45EC-B017-71B2C7332D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8AE43D-B239-45A7-976F-3389D770D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bcf1e9-e461-470a-bb88-762ecdddcc59"/>
    <ds:schemaRef ds:uri="ae4181c4-cae7-460b-b80c-2a12971a4356"/>
    <ds:schemaRef ds:uri="3f1b031d-910b-4ce4-8c1e-31068d7e3e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422DDE-09F1-4DAB-8961-BA47F325AAAB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5d8ed331-0515-4806-981c-ee8624f4daa2"/>
    <ds:schemaRef ds:uri="http://www.w3.org/XML/1998/namespace"/>
    <ds:schemaRef ds:uri="a0d09619-aaa6-4329-96ea-a580ff9e5dd1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ae4181c4-cae7-460b-b80c-2a12971a4356"/>
    <ds:schemaRef ds:uri="b0bcf1e9-e461-470a-bb88-762ecdddcc59"/>
    <ds:schemaRef ds:uri="3f1b031d-910b-4ce4-8c1e-31068d7e3e06"/>
    <ds:schemaRef ds:uri="38ad16df-ea07-4511-ad65-28c47b0cea6a"/>
    <ds:schemaRef ds:uri="d791fc3a-61a6-4390-a696-be2590ab41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FSE - Factsheet</vt:lpstr>
      <vt:lpstr>Income Statement</vt:lpstr>
      <vt:lpstr>Sales Revenues by Region</vt:lpstr>
      <vt:lpstr>Segments</vt:lpstr>
      <vt:lpstr>'Income Statement'!Druckbereich</vt:lpstr>
      <vt:lpstr>'Sales Revenues by Region'!Druckbereich</vt:lpstr>
      <vt:lpstr>Segments!Druckbereich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Altmann, Thomas</dc:creator>
  <cp:keywords/>
  <dc:description/>
  <cp:lastModifiedBy>Rippke, Claudia (Mannheim)</cp:lastModifiedBy>
  <cp:revision/>
  <dcterms:created xsi:type="dcterms:W3CDTF">2016-03-07T14:42:29Z</dcterms:created>
  <dcterms:modified xsi:type="dcterms:W3CDTF">2023-10-26T14:30:54Z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0x010100DF2A1ED08996DA4E8C7AEA2A85F63621</vt:lpwstr>
  </property>
  <property fmtid="{D5CDD505-2E9C-101B-9397-08002B2CF9AE}" pid="3" name="AuthorIds_UIVersion_2048">
    <vt:lpwstr>16</vt:lpwstr>
  </property>
  <property fmtid="{D5CDD505-2E9C-101B-9397-08002B2CF9AE}" pid="4" name="AuthorIds_UIVersion_3584">
    <vt:lpwstr>6</vt:lpwstr>
  </property>
  <property fmtid="{D5CDD505-2E9C-101B-9397-08002B2CF9AE}" pid="5" name="AuthorIds_UIVersion_4608">
    <vt:lpwstr>6</vt:lpwstr>
  </property>
  <property fmtid="{D5CDD505-2E9C-101B-9397-08002B2CF9AE}" pid="6" name="AuthorIds_UIVersion_512">
    <vt:lpwstr>6</vt:lpwstr>
  </property>
  <property fmtid="{D5CDD505-2E9C-101B-9397-08002B2CF9AE}" pid="7" name="AuthorIds_UIVersion_6144">
    <vt:lpwstr>16</vt:lpwstr>
  </property>
  <property fmtid="{D5CDD505-2E9C-101B-9397-08002B2CF9AE}" pid="8" name="MediaServiceImageTags">
    <vt:lpwstr/>
  </property>
</Properties>
</file>