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chsoil.sharepoint.com/sites/TM_DE01_Abteilung_IR/Shared Documents/investorrelations/Quartale/2021/"/>
    </mc:Choice>
  </mc:AlternateContent>
  <xr:revisionPtr revIDLastSave="265" documentId="8_{F8ACFE8E-6CE8-4E71-8103-7B17475FA5E5}" xr6:coauthVersionLast="45" xr6:coauthVersionMax="45" xr10:uidLastSave="{DF335A77-50CD-47A0-80B2-EF9C233275A0}"/>
  <bookViews>
    <workbookView xWindow="28680" yWindow="-120" windowWidth="29040" windowHeight="15840" activeTab="3" xr2:uid="{00000000-000D-0000-FFFF-FFFF00000000}"/>
  </bookViews>
  <sheets>
    <sheet name="FPSE - Factsheet" sheetId="17" r:id="rId1"/>
    <sheet name="Income Statement" sheetId="10" r:id="rId2"/>
    <sheet name="Sales Revenues by Region" sheetId="11" r:id="rId3"/>
    <sheet name="Segments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'FPSE - Factsheet'!$A$1:$T$40</definedName>
    <definedName name="_xlnm.Print_Area" localSheetId="1">'Income Statement'!$A$1:$AA$31</definedName>
    <definedName name="_xlnm.Print_Area" localSheetId="2">'Sales Revenues by Region'!$A$1:$L$67</definedName>
    <definedName name="_xlnm.Print_Area" localSheetId="3">Segments!$A$1:$L$92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 localSheetId="3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 localSheetId="3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 localSheetId="3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 localSheetId="3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 localSheetId="3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 localSheetId="3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 localSheetId="3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 localSheetId="3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 localSheetId="3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 localSheetId="3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 localSheetId="3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1" l="1"/>
  <c r="E24" i="11"/>
  <c r="K24" i="11"/>
  <c r="D25" i="11"/>
  <c r="E25" i="11"/>
  <c r="G25" i="11"/>
  <c r="K25" i="11"/>
  <c r="D26" i="11"/>
  <c r="E26" i="11"/>
  <c r="G26" i="11"/>
  <c r="I26" i="11"/>
  <c r="D27" i="11"/>
  <c r="B28" i="11"/>
  <c r="C28" i="11"/>
  <c r="D28" i="11"/>
  <c r="E28" i="11" s="1"/>
  <c r="F28" i="11"/>
  <c r="G28" i="11" s="1"/>
  <c r="H28" i="11"/>
  <c r="J28" i="11"/>
  <c r="K28" i="11"/>
  <c r="D42" i="11"/>
  <c r="E42" i="11"/>
  <c r="G42" i="11"/>
  <c r="K42" i="11"/>
  <c r="D43" i="11"/>
  <c r="E43" i="11"/>
  <c r="G43" i="11"/>
  <c r="K43" i="11"/>
  <c r="D44" i="11"/>
  <c r="E44" i="11"/>
  <c r="G44" i="11"/>
  <c r="I44" i="11"/>
  <c r="D45" i="11"/>
  <c r="B46" i="11"/>
  <c r="D46" i="11"/>
  <c r="E46" i="11"/>
  <c r="F46" i="11"/>
  <c r="G46" i="11"/>
  <c r="H46" i="11"/>
  <c r="J46" i="11"/>
  <c r="K46" i="11" s="1"/>
  <c r="K32" i="13" l="1"/>
  <c r="K37" i="13" l="1"/>
  <c r="K36" i="13"/>
  <c r="J35" i="13"/>
  <c r="K35" i="13"/>
  <c r="K34" i="13"/>
  <c r="J33" i="13"/>
  <c r="G33" i="13"/>
  <c r="F33" i="13"/>
  <c r="E33" i="13"/>
  <c r="D33" i="13"/>
  <c r="C33" i="13"/>
  <c r="B33" i="13"/>
  <c r="K33" i="13" l="1"/>
  <c r="G57" i="13" l="1"/>
  <c r="E57" i="13"/>
  <c r="J59" i="13"/>
  <c r="J57" i="13"/>
  <c r="F57" i="13"/>
  <c r="D57" i="13"/>
  <c r="C59" i="13"/>
  <c r="C57" i="13"/>
  <c r="B57" i="13"/>
  <c r="K61" i="13" l="1"/>
  <c r="K60" i="13"/>
  <c r="K58" i="13"/>
  <c r="K56" i="13"/>
  <c r="K55" i="13"/>
  <c r="K59" i="13"/>
  <c r="K57" i="13" l="1"/>
  <c r="V28" i="10" l="1"/>
  <c r="V27" i="10"/>
  <c r="Y24" i="10"/>
  <c r="V24" i="10"/>
  <c r="V23" i="10"/>
  <c r="Y20" i="10"/>
  <c r="V20" i="10"/>
  <c r="Y19" i="10"/>
  <c r="V19" i="10"/>
  <c r="Y18" i="10"/>
  <c r="V18" i="10"/>
  <c r="Y17" i="10"/>
  <c r="V17" i="10"/>
  <c r="Y16" i="10"/>
  <c r="V16" i="10"/>
  <c r="Y15" i="10"/>
  <c r="V15" i="10"/>
  <c r="Y14" i="10"/>
  <c r="V14" i="10"/>
  <c r="Y13" i="10"/>
  <c r="V13" i="10"/>
  <c r="Y12" i="10"/>
  <c r="V12" i="10"/>
  <c r="Y11" i="10"/>
  <c r="V11" i="10"/>
  <c r="Y10" i="10"/>
  <c r="V10" i="10"/>
  <c r="Y9" i="10"/>
  <c r="V9" i="10"/>
  <c r="Y8" i="10"/>
  <c r="V8" i="10"/>
  <c r="Y7" i="10"/>
  <c r="V7" i="10"/>
</calcChain>
</file>

<file path=xl/sharedStrings.xml><?xml version="1.0" encoding="utf-8"?>
<sst xmlns="http://schemas.openxmlformats.org/spreadsheetml/2006/main" count="425" uniqueCount="74">
  <si>
    <t>FUCHS PETROLUB SE</t>
  </si>
  <si>
    <t>Income Statement</t>
  </si>
  <si>
    <t>in € million</t>
  </si>
  <si>
    <t>FY 2017</t>
  </si>
  <si>
    <t>Q4 2017</t>
  </si>
  <si>
    <t>Q1-3 2017</t>
  </si>
  <si>
    <t>H1 2017</t>
  </si>
  <si>
    <t>Q3 2017</t>
  </si>
  <si>
    <t>Q2 2017</t>
  </si>
  <si>
    <t>Q1 2017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</si>
  <si>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</si>
  <si>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</si>
  <si>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</si>
  <si>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</si>
  <si>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</si>
  <si>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</si>
  <si>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</si>
  <si>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</si>
  <si>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</si>
  <si>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</si>
  <si>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</si>
  <si>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</si>
  <si>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</si>
  <si>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</si>
  <si>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</si>
  <si>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</si>
  <si>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</si>
  <si>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</si>
  <si>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</si>
  <si>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</si>
  <si>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>0.95</t>
  </si>
  <si>
    <t xml:space="preserve">Preference share </t>
  </si>
  <si>
    <t>0.96</t>
  </si>
  <si>
    <t>Development of Sales Revenues by Region</t>
  </si>
  <si>
    <t>Total Growth</t>
  </si>
  <si>
    <t>Organic Growth</t>
  </si>
  <si>
    <t>External Growth</t>
  </si>
  <si>
    <t>Exchange rate effects</t>
  </si>
  <si>
    <t>North and South America</t>
  </si>
  <si>
    <t>Consolidation</t>
  </si>
  <si>
    <t>-</t>
  </si>
  <si>
    <t>Total</t>
  </si>
  <si>
    <t>Segments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</si>
  <si>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</si>
  <si>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</si>
  <si>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</si>
  <si>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</si>
  <si>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</si>
  <si>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</si>
  <si>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Investments in non-current assets</t>
  </si>
  <si>
    <t>Q1 2019</t>
  </si>
  <si>
    <t>* Incl. trainees</t>
  </si>
  <si>
    <t>EMEA</t>
  </si>
  <si>
    <t>Asia-Pacific</t>
  </si>
  <si>
    <t>ASIA-PACIFIC</t>
  </si>
  <si>
    <t>Employees as at March 31*</t>
  </si>
  <si>
    <t>FY 2019</t>
  </si>
  <si>
    <t>Q4 2019</t>
  </si>
  <si>
    <t>H1 2019</t>
  </si>
  <si>
    <t>Q3 2019</t>
  </si>
  <si>
    <t>Q2 2019</t>
  </si>
  <si>
    <t>Q1 2020</t>
  </si>
  <si>
    <t>Q2 2020</t>
  </si>
  <si>
    <t>H1 2020</t>
  </si>
  <si>
    <t>Employees as at June 30*</t>
  </si>
  <si>
    <t>Totals may not add up due to rounding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</si>
  <si>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Basic and diluted in both cases. </t>
    </r>
  </si>
  <si>
    <t>Q3 2020</t>
  </si>
  <si>
    <t>Q1-Q3 2020</t>
  </si>
  <si>
    <t>Q1-Q3 2019</t>
  </si>
  <si>
    <t>Employees as at September 30*</t>
  </si>
  <si>
    <t>FY 2020</t>
  </si>
  <si>
    <t>Q4 2020</t>
  </si>
  <si>
    <t>Employees as at December 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</si>
</sst>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"/>
    <numFmt numFmtId="166" formatCode="0.0%"/>
    <numFmt numFmtId="167" formatCode="#,##0.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name val="Arial"/>
    </font>
    <font>
      <sz val="10"/>
      <color rgb="FFFF0000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  <border>
      <left style="medium">
        <color theme="3"/>
      </left>
      <right/>
      <top/>
      <bottom style="thin">
        <color indexed="8"/>
      </bottom>
      <diagonal/>
    </border>
    <border>
      <left style="thick">
        <color theme="0"/>
      </left>
      <right style="thick">
        <color rgb="FF0070C0"/>
      </right>
      <top/>
      <bottom style="thin">
        <color indexed="8"/>
      </bottom>
      <diagonal/>
    </border>
    <border>
      <left style="thick">
        <color theme="0"/>
      </left>
      <right style="thick">
        <color rgb="FF0070C0"/>
      </right>
      <top/>
      <bottom style="thin">
        <color indexed="64"/>
      </bottom>
      <diagonal/>
    </border>
    <border>
      <left style="thick">
        <color theme="0"/>
      </left>
      <right style="thick">
        <color rgb="FF0070C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rgb="FF0070C0"/>
      </right>
      <top style="thin">
        <color indexed="8"/>
      </top>
      <bottom style="thin">
        <color indexed="64"/>
      </bottom>
      <diagonal/>
    </border>
    <border>
      <left style="thick">
        <color theme="0"/>
      </left>
      <right style="thick">
        <color rgb="FF0070C0"/>
      </right>
      <top style="thin">
        <color indexed="64"/>
      </top>
      <bottom style="thin">
        <color indexed="8"/>
      </bottom>
      <diagonal/>
    </border>
    <border>
      <left style="thick">
        <color theme="0"/>
      </left>
      <right style="thick">
        <color rgb="FF0070C0"/>
      </right>
      <top/>
      <bottom/>
      <diagonal/>
    </border>
    <border>
      <left style="thick">
        <color theme="0"/>
      </left>
      <right style="thick">
        <color rgb="FF0070C0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  <xf numFmtId="9" fontId="15" fillId="0" borderId="0" applyFont="0" applyFill="0" applyBorder="0" applyAlignment="0" applyProtection="0"/>
  </cellStyleXfs>
  <cellXfs count="205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5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5" fontId="7" fillId="5" borderId="1" xfId="0" applyNumberFormat="1" applyFont="1" applyFill="1" applyBorder="1"/>
    <xf numFmtId="0" fontId="8" fillId="5" borderId="0" xfId="0" applyFont="1" applyFill="1" applyBorder="1"/>
    <xf numFmtId="165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5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165" fontId="7" fillId="5" borderId="3" xfId="0" applyNumberFormat="1" applyFont="1" applyFill="1" applyBorder="1"/>
    <xf numFmtId="165" fontId="9" fillId="5" borderId="5" xfId="0" applyNumberFormat="1" applyFont="1" applyFill="1" applyBorder="1"/>
    <xf numFmtId="165" fontId="7" fillId="5" borderId="5" xfId="0" applyNumberFormat="1" applyFont="1" applyFill="1" applyBorder="1"/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5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5" fontId="9" fillId="5" borderId="9" xfId="0" applyNumberFormat="1" applyFont="1" applyFill="1" applyBorder="1"/>
    <xf numFmtId="4" fontId="7" fillId="5" borderId="10" xfId="0" applyNumberFormat="1" applyFont="1" applyFill="1" applyBorder="1"/>
    <xf numFmtId="4" fontId="9" fillId="5" borderId="11" xfId="0" applyNumberFormat="1" applyFont="1" applyFill="1" applyBorder="1"/>
    <xf numFmtId="4" fontId="9" fillId="5" borderId="5" xfId="0" applyNumberFormat="1" applyFont="1" applyFill="1" applyBorder="1"/>
    <xf numFmtId="165" fontId="7" fillId="6" borderId="3" xfId="0" applyNumberFormat="1" applyFont="1" applyFill="1" applyBorder="1"/>
    <xf numFmtId="165" fontId="7" fillId="6" borderId="5" xfId="0" applyNumberFormat="1" applyFont="1" applyFill="1" applyBorder="1"/>
    <xf numFmtId="165" fontId="9" fillId="6" borderId="5" xfId="0" applyNumberFormat="1" applyFont="1" applyFill="1" applyBorder="1"/>
    <xf numFmtId="4" fontId="7" fillId="6" borderId="10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2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0" fontId="7" fillId="5" borderId="18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0" fontId="9" fillId="5" borderId="19" xfId="0" applyFont="1" applyFill="1" applyBorder="1"/>
    <xf numFmtId="0" fontId="9" fillId="5" borderId="7" xfId="0" applyFont="1" applyFill="1" applyBorder="1"/>
    <xf numFmtId="4" fontId="9" fillId="5" borderId="0" xfId="0" applyNumberFormat="1" applyFont="1" applyFill="1" applyBorder="1"/>
    <xf numFmtId="3" fontId="9" fillId="5" borderId="4" xfId="0" applyNumberFormat="1" applyFont="1" applyFill="1" applyBorder="1"/>
    <xf numFmtId="1" fontId="5" fillId="5" borderId="0" xfId="0" applyNumberFormat="1" applyFont="1" applyFill="1" applyBorder="1"/>
    <xf numFmtId="1" fontId="9" fillId="5" borderId="4" xfId="0" applyNumberFormat="1" applyFont="1" applyFill="1" applyBorder="1"/>
    <xf numFmtId="1" fontId="9" fillId="5" borderId="6" xfId="0" applyNumberFormat="1" applyFont="1" applyFill="1" applyBorder="1"/>
    <xf numFmtId="1" fontId="7" fillId="5" borderId="3" xfId="0" applyNumberFormat="1" applyFont="1" applyFill="1" applyBorder="1"/>
    <xf numFmtId="1" fontId="9" fillId="5" borderId="3" xfId="0" applyNumberFormat="1" applyFont="1" applyFill="1" applyBorder="1"/>
    <xf numFmtId="1" fontId="7" fillId="5" borderId="5" xfId="0" applyNumberFormat="1" applyFont="1" applyFill="1" applyBorder="1"/>
    <xf numFmtId="1" fontId="9" fillId="5" borderId="6" xfId="0" applyNumberFormat="1" applyFont="1" applyFill="1" applyBorder="1" applyAlignment="1">
      <alignment horizontal="right"/>
    </xf>
    <xf numFmtId="1" fontId="9" fillId="5" borderId="5" xfId="0" applyNumberFormat="1" applyFont="1" applyFill="1" applyBorder="1"/>
    <xf numFmtId="1" fontId="7" fillId="5" borderId="10" xfId="0" applyNumberFormat="1" applyFont="1" applyFill="1" applyBorder="1"/>
    <xf numFmtId="2" fontId="9" fillId="5" borderId="11" xfId="0" applyNumberFormat="1" applyFont="1" applyFill="1" applyBorder="1"/>
    <xf numFmtId="3" fontId="9" fillId="6" borderId="6" xfId="0" applyNumberFormat="1" applyFont="1" applyFill="1" applyBorder="1"/>
    <xf numFmtId="3" fontId="7" fillId="6" borderId="3" xfId="0" applyNumberFormat="1" applyFont="1" applyFill="1" applyBorder="1"/>
    <xf numFmtId="3" fontId="9" fillId="6" borderId="3" xfId="0" applyNumberFormat="1" applyFont="1" applyFill="1" applyBorder="1"/>
    <xf numFmtId="4" fontId="9" fillId="6" borderId="11" xfId="0" applyNumberFormat="1" applyFont="1" applyFill="1" applyBorder="1" applyAlignment="1">
      <alignment horizontal="right"/>
    </xf>
    <xf numFmtId="3" fontId="9" fillId="6" borderId="4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6" xfId="0" applyNumberFormat="1" applyFont="1" applyFill="1" applyBorder="1"/>
    <xf numFmtId="3" fontId="7" fillId="5" borderId="3" xfId="0" applyNumberFormat="1" applyFont="1" applyFill="1" applyBorder="1"/>
    <xf numFmtId="3" fontId="9" fillId="5" borderId="3" xfId="0" applyNumberFormat="1" applyFont="1" applyFill="1" applyBorder="1"/>
    <xf numFmtId="3" fontId="9" fillId="5" borderId="6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1" fontId="9" fillId="6" borderId="6" xfId="0" applyNumberFormat="1" applyFont="1" applyFill="1" applyBorder="1" applyAlignment="1">
      <alignment horizontal="right"/>
    </xf>
    <xf numFmtId="0" fontId="13" fillId="5" borderId="2" xfId="0" applyFont="1" applyFill="1" applyBorder="1" applyAlignment="1">
      <alignment wrapText="1"/>
    </xf>
    <xf numFmtId="3" fontId="7" fillId="5" borderId="4" xfId="0" applyNumberFormat="1" applyFont="1" applyFill="1" applyBorder="1"/>
    <xf numFmtId="0" fontId="2" fillId="5" borderId="0" xfId="0" applyFont="1" applyFill="1" applyBorder="1"/>
    <xf numFmtId="165" fontId="9" fillId="6" borderId="20" xfId="0" applyNumberFormat="1" applyFont="1" applyFill="1" applyBorder="1"/>
    <xf numFmtId="165" fontId="7" fillId="6" borderId="20" xfId="0" applyNumberFormat="1" applyFont="1" applyFill="1" applyBorder="1"/>
    <xf numFmtId="1" fontId="9" fillId="5" borderId="0" xfId="0" applyNumberFormat="1" applyFont="1" applyFill="1" applyBorder="1"/>
    <xf numFmtId="1" fontId="14" fillId="6" borderId="3" xfId="0" applyNumberFormat="1" applyFont="1" applyFill="1" applyBorder="1"/>
    <xf numFmtId="1" fontId="14" fillId="6" borderId="22" xfId="0" applyNumberFormat="1" applyFont="1" applyFill="1" applyBorder="1"/>
    <xf numFmtId="1" fontId="9" fillId="6" borderId="3" xfId="0" applyNumberFormat="1" applyFont="1" applyFill="1" applyBorder="1"/>
    <xf numFmtId="1" fontId="9" fillId="6" borderId="22" xfId="0" applyNumberFormat="1" applyFont="1" applyFill="1" applyBorder="1"/>
    <xf numFmtId="1" fontId="7" fillId="6" borderId="10" xfId="0" applyNumberFormat="1" applyFont="1" applyFill="1" applyBorder="1"/>
    <xf numFmtId="2" fontId="9" fillId="6" borderId="11" xfId="0" applyNumberFormat="1" applyFont="1" applyFill="1" applyBorder="1"/>
    <xf numFmtId="3" fontId="9" fillId="5" borderId="2" xfId="0" applyNumberFormat="1" applyFont="1" applyFill="1" applyBorder="1"/>
    <xf numFmtId="3" fontId="9" fillId="5" borderId="21" xfId="0" applyNumberFormat="1" applyFont="1" applyFill="1" applyBorder="1"/>
    <xf numFmtId="3" fontId="7" fillId="5" borderId="2" xfId="0" applyNumberFormat="1" applyFont="1" applyFill="1" applyBorder="1"/>
    <xf numFmtId="3" fontId="7" fillId="5" borderId="21" xfId="0" applyNumberFormat="1" applyFont="1" applyFill="1" applyBorder="1"/>
    <xf numFmtId="1" fontId="7" fillId="5" borderId="4" xfId="0" applyNumberFormat="1" applyFont="1" applyFill="1" applyBorder="1"/>
    <xf numFmtId="1" fontId="7" fillId="5" borderId="6" xfId="0" applyNumberFormat="1" applyFont="1" applyFill="1" applyBorder="1"/>
    <xf numFmtId="4" fontId="9" fillId="5" borderId="2" xfId="0" applyNumberFormat="1" applyFont="1" applyFill="1" applyBorder="1"/>
    <xf numFmtId="2" fontId="9" fillId="5" borderId="4" xfId="0" applyNumberFormat="1" applyFont="1" applyFill="1" applyBorder="1"/>
    <xf numFmtId="0" fontId="7" fillId="0" borderId="3" xfId="0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1" fontId="2" fillId="5" borderId="0" xfId="0" applyNumberFormat="1" applyFont="1" applyFill="1" applyBorder="1"/>
    <xf numFmtId="0" fontId="2" fillId="5" borderId="0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left" wrapText="1" indent="2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/>
    <xf numFmtId="0" fontId="4" fillId="5" borderId="0" xfId="0" applyFont="1" applyFill="1"/>
    <xf numFmtId="0" fontId="0" fillId="5" borderId="0" xfId="0" applyFill="1"/>
    <xf numFmtId="0" fontId="7" fillId="5" borderId="24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3" fontId="13" fillId="5" borderId="2" xfId="0" applyNumberFormat="1" applyFont="1" applyFill="1" applyBorder="1"/>
    <xf numFmtId="3" fontId="7" fillId="5" borderId="1" xfId="0" applyNumberFormat="1" applyFont="1" applyFill="1" applyBorder="1"/>
    <xf numFmtId="3" fontId="9" fillId="6" borderId="27" xfId="0" applyNumberFormat="1" applyFont="1" applyFill="1" applyBorder="1"/>
    <xf numFmtId="3" fontId="7" fillId="6" borderId="32" xfId="0" applyNumberFormat="1" applyFont="1" applyFill="1" applyBorder="1"/>
    <xf numFmtId="3" fontId="9" fillId="5" borderId="23" xfId="0" applyNumberFormat="1" applyFont="1" applyFill="1" applyBorder="1"/>
    <xf numFmtId="9" fontId="9" fillId="6" borderId="4" xfId="0" applyNumberFormat="1" applyFont="1" applyFill="1" applyBorder="1"/>
    <xf numFmtId="3" fontId="9" fillId="5" borderId="23" xfId="0" applyNumberFormat="1" applyFont="1" applyFill="1" applyBorder="1" applyAlignment="1">
      <alignment horizontal="right"/>
    </xf>
    <xf numFmtId="3" fontId="7" fillId="0" borderId="14" xfId="0" applyNumberFormat="1" applyFont="1" applyBorder="1"/>
    <xf numFmtId="9" fontId="7" fillId="6" borderId="4" xfId="0" applyNumberFormat="1" applyFont="1" applyFill="1" applyBorder="1"/>
    <xf numFmtId="3" fontId="9" fillId="0" borderId="6" xfId="0" applyNumberFormat="1" applyFont="1" applyBorder="1"/>
    <xf numFmtId="3" fontId="9" fillId="0" borderId="3" xfId="0" applyNumberFormat="1" applyFont="1" applyBorder="1"/>
    <xf numFmtId="9" fontId="9" fillId="6" borderId="3" xfId="0" applyNumberFormat="1" applyFont="1" applyFill="1" applyBorder="1"/>
    <xf numFmtId="3" fontId="9" fillId="5" borderId="28" xfId="0" applyNumberFormat="1" applyFont="1" applyFill="1" applyBorder="1"/>
    <xf numFmtId="9" fontId="9" fillId="6" borderId="29" xfId="0" applyNumberFormat="1" applyFont="1" applyFill="1" applyBorder="1"/>
    <xf numFmtId="3" fontId="9" fillId="5" borderId="30" xfId="0" applyNumberFormat="1" applyFont="1" applyFill="1" applyBorder="1"/>
    <xf numFmtId="3" fontId="7" fillId="5" borderId="33" xfId="0" applyNumberFormat="1" applyFont="1" applyFill="1" applyBorder="1"/>
    <xf numFmtId="9" fontId="7" fillId="6" borderId="34" xfId="0" applyNumberFormat="1" applyFont="1" applyFill="1" applyBorder="1"/>
    <xf numFmtId="3" fontId="9" fillId="0" borderId="28" xfId="0" applyNumberFormat="1" applyFont="1" applyBorder="1" applyAlignment="1">
      <alignment horizontal="right"/>
    </xf>
    <xf numFmtId="3" fontId="9" fillId="5" borderId="31" xfId="0" applyNumberFormat="1" applyFont="1" applyFill="1" applyBorder="1"/>
    <xf numFmtId="3" fontId="7" fillId="0" borderId="3" xfId="0" applyNumberFormat="1" applyFont="1" applyBorder="1"/>
    <xf numFmtId="9" fontId="7" fillId="6" borderId="3" xfId="0" applyNumberFormat="1" applyFont="1" applyFill="1" applyBorder="1"/>
    <xf numFmtId="3" fontId="9" fillId="6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 applyAlignment="1">
      <alignment horizontal="right"/>
    </xf>
    <xf numFmtId="3" fontId="7" fillId="6" borderId="4" xfId="0" applyNumberFormat="1" applyFont="1" applyFill="1" applyBorder="1"/>
    <xf numFmtId="9" fontId="9" fillId="6" borderId="29" xfId="0" applyNumberFormat="1" applyFont="1" applyFill="1" applyBorder="1" applyAlignment="1">
      <alignment horizontal="right"/>
    </xf>
    <xf numFmtId="9" fontId="9" fillId="6" borderId="4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9" fontId="9" fillId="6" borderId="3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3" fontId="7" fillId="5" borderId="5" xfId="0" applyNumberFormat="1" applyFont="1" applyFill="1" applyBorder="1"/>
    <xf numFmtId="3" fontId="9" fillId="5" borderId="0" xfId="0" applyNumberFormat="1" applyFont="1" applyFill="1" applyBorder="1"/>
    <xf numFmtId="3" fontId="7" fillId="6" borderId="20" xfId="0" applyNumberFormat="1" applyFont="1" applyFill="1" applyBorder="1"/>
    <xf numFmtId="3" fontId="7" fillId="6" borderId="5" xfId="0" applyNumberFormat="1" applyFont="1" applyFill="1" applyBorder="1"/>
    <xf numFmtId="3" fontId="9" fillId="5" borderId="5" xfId="0" applyNumberFormat="1" applyFont="1" applyFill="1" applyBorder="1"/>
    <xf numFmtId="3" fontId="9" fillId="6" borderId="20" xfId="0" applyNumberFormat="1" applyFont="1" applyFill="1" applyBorder="1"/>
    <xf numFmtId="3" fontId="9" fillId="6" borderId="5" xfId="0" applyNumberFormat="1" applyFont="1" applyFill="1" applyBorder="1"/>
    <xf numFmtId="3" fontId="7" fillId="5" borderId="10" xfId="0" applyNumberFormat="1" applyFont="1" applyFill="1" applyBorder="1"/>
    <xf numFmtId="3" fontId="7" fillId="6" borderId="10" xfId="0" applyNumberFormat="1" applyFont="1" applyFill="1" applyBorder="1"/>
    <xf numFmtId="0" fontId="5" fillId="0" borderId="0" xfId="0" applyFont="1" applyFill="1" applyBorder="1"/>
    <xf numFmtId="3" fontId="7" fillId="7" borderId="4" xfId="0" applyNumberFormat="1" applyFont="1" applyFill="1" applyBorder="1"/>
    <xf numFmtId="3" fontId="9" fillId="7" borderId="4" xfId="0" applyNumberFormat="1" applyFont="1" applyFill="1" applyBorder="1"/>
    <xf numFmtId="3" fontId="7" fillId="7" borderId="3" xfId="0" applyNumberFormat="1" applyFont="1" applyFill="1" applyBorder="1"/>
    <xf numFmtId="3" fontId="9" fillId="7" borderId="6" xfId="0" applyNumberFormat="1" applyFont="1" applyFill="1" applyBorder="1"/>
    <xf numFmtId="3" fontId="7" fillId="7" borderId="5" xfId="0" applyNumberFormat="1" applyFont="1" applyFill="1" applyBorder="1"/>
    <xf numFmtId="4" fontId="9" fillId="7" borderId="6" xfId="0" applyNumberFormat="1" applyFont="1" applyFill="1" applyBorder="1"/>
    <xf numFmtId="0" fontId="7" fillId="0" borderId="14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3" fontId="7" fillId="5" borderId="38" xfId="0" applyNumberFormat="1" applyFont="1" applyFill="1" applyBorder="1"/>
    <xf numFmtId="3" fontId="9" fillId="5" borderId="39" xfId="0" applyNumberFormat="1" applyFont="1" applyFill="1" applyBorder="1"/>
    <xf numFmtId="3" fontId="7" fillId="5" borderId="36" xfId="0" applyNumberFormat="1" applyFont="1" applyFill="1" applyBorder="1"/>
    <xf numFmtId="3" fontId="9" fillId="5" borderId="36" xfId="0" applyNumberFormat="1" applyFont="1" applyFill="1" applyBorder="1"/>
    <xf numFmtId="3" fontId="9" fillId="5" borderId="38" xfId="0" applyNumberFormat="1" applyFont="1" applyFill="1" applyBorder="1"/>
    <xf numFmtId="3" fontId="7" fillId="5" borderId="40" xfId="0" applyNumberFormat="1" applyFont="1" applyFill="1" applyBorder="1"/>
    <xf numFmtId="3" fontId="7" fillId="5" borderId="41" xfId="0" applyNumberFormat="1" applyFont="1" applyFill="1" applyBorder="1"/>
    <xf numFmtId="3" fontId="9" fillId="5" borderId="39" xfId="0" applyNumberFormat="1" applyFont="1" applyFill="1" applyBorder="1" applyAlignment="1">
      <alignment horizontal="right"/>
    </xf>
    <xf numFmtId="3" fontId="9" fillId="5" borderId="41" xfId="0" applyNumberFormat="1" applyFont="1" applyFill="1" applyBorder="1"/>
    <xf numFmtId="3" fontId="7" fillId="5" borderId="37" xfId="0" applyNumberFormat="1" applyFont="1" applyFill="1" applyBorder="1"/>
    <xf numFmtId="4" fontId="9" fillId="5" borderId="42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6" borderId="4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0" borderId="0" xfId="0" applyFont="1" applyFill="1" applyBorder="1"/>
    <xf numFmtId="0" fontId="6" fillId="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167" fontId="2" fillId="5" borderId="0" xfId="0" applyNumberFormat="1" applyFont="1" applyFill="1"/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3" fontId="7" fillId="5" borderId="0" xfId="0" applyNumberFormat="1" applyFont="1" applyFill="1" applyBorder="1"/>
    <xf numFmtId="9" fontId="5" fillId="5" borderId="0" xfId="14" applyFont="1" applyFill="1" applyBorder="1"/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9" fontId="7" fillId="6" borderId="4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8" xfId="0" applyFont="1" applyFill="1" applyBorder="1" applyAlignment="1">
      <alignment wrapText="1"/>
    </xf>
    <xf numFmtId="0" fontId="7" fillId="5" borderId="35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25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</cellXfs>
  <cellStyles count="15">
    <cellStyle name="Komma 2" xfId="1" xr:uid="{00000000-0005-0000-0000-000000000000}"/>
    <cellStyle name="Prozent" xfId="14" builtinId="5"/>
    <cellStyle name="Prozent 2" xfId="2" xr:uid="{00000000-0005-0000-0000-000003000000}"/>
    <cellStyle name="SAPError" xfId="3" xr:uid="{00000000-0005-0000-0000-000004000000}"/>
    <cellStyle name="SAPKey" xfId="4" xr:uid="{00000000-0005-0000-0000-000005000000}"/>
    <cellStyle name="SAPLocked" xfId="5" xr:uid="{00000000-0005-0000-0000-000006000000}"/>
    <cellStyle name="SAPOutput" xfId="6" xr:uid="{00000000-0005-0000-0000-000007000000}"/>
    <cellStyle name="SAPSpace" xfId="7" xr:uid="{00000000-0005-0000-0000-000008000000}"/>
    <cellStyle name="SAPText" xfId="8" xr:uid="{00000000-0005-0000-0000-000009000000}"/>
    <cellStyle name="SAPUnLocked" xfId="9" xr:uid="{00000000-0005-0000-0000-00000A00000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3" xfId="13" xr:uid="{00000000-0005-0000-0000-00000E000000}"/>
    <cellStyle name="Standard 3" xfId="12" xr:uid="{00000000-0005-0000-0000-00000F000000}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98424</xdr:colOff>
      <xdr:row>0</xdr:row>
      <xdr:rowOff>114300</xdr:rowOff>
    </xdr:from>
    <xdr:to>
      <xdr:col>19</xdr:col>
      <xdr:colOff>561974</xdr:colOff>
      <xdr:row>38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7A79A02-5754-4323-B188-617999F13C4B}"/>
            </a:ext>
          </a:extLst>
        </xdr:cNvPr>
        <xdr:cNvSpPr txBox="1"/>
      </xdr:nvSpPr>
      <xdr:spPr>
        <a:xfrm>
          <a:off x="98424" y="114300"/>
          <a:ext cx="12045950" cy="615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 PETROLUB 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Q4/FY 2020</a:t>
          </a:r>
        </a:p>
      </xdr:txBody>
    </xdr:sp>
    <xdr:clientData/>
  </xdr:twoCellAnchor>
  <xdr:twoCellAnchor editAs="oneCell">
    <xdr:from>
      <xdr:col>17</xdr:col>
      <xdr:colOff>85725</xdr:colOff>
      <xdr:row>1</xdr:row>
      <xdr:rowOff>9525</xdr:rowOff>
    </xdr:from>
    <xdr:to>
      <xdr:col>19</xdr:col>
      <xdr:colOff>378704</xdr:colOff>
      <xdr:row>5</xdr:row>
      <xdr:rowOff>102739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7B20D1-30A7-4997-BC09-8F2A74BCD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448925" y="171450"/>
          <a:ext cx="1512179" cy="740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663895</xdr:colOff>
      <xdr:row>3</xdr:row>
      <xdr:rowOff>134302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8F1FE7EF-C453-472B-8D8F-0D5054AF3F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7486650" y="0"/>
          <a:ext cx="1454469" cy="75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055-6626-4D16-B476-9AE6D9A9E64B}">
  <sheetPr>
    <pageSetUpPr fitToPage="1"/>
  </sheetPr>
  <dimension ref="A1"/>
  <sheetViews>
    <sheetView showGridLines="0" view="pageBreakPreview" zoomScale="115" zoomScaleNormal="80" zoomScaleSheetLayoutView="115" workbookViewId="0">
      <selection activeCell="J44" sqref="J44"/>
    </sheetView>
  </sheetViews>
  <sheetFormatPr baseColWidth="10" defaultColWidth="8.7109375" defaultRowHeight="12.75" x14ac:dyDescent="0.2"/>
  <sheetData>
    <row r="1" spans="1:1" x14ac:dyDescent="0.2">
      <c r="A1" s="110"/>
    </row>
  </sheetData>
  <sheetProtection algorithmName="SHA-512" hashValue="oydh5WS19jvRaZEu5W8QbGuN+JwCTZrWIsw2PTCcgztR2r/uCuf3X5eCN4v2aQ/d2dHR4b46gLyUkt8Hx+37FQ==" saltValue="BvzxAenknI2OY+asqqZo7Q==" spinCount="100000" sheet="1" objects="1" scenarios="1"/>
  <pageMargins left="0.25" right="0.25" top="0.75" bottom="0.75" header="0.3" footer="0.3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1"/>
  <sheetViews>
    <sheetView view="pageBreakPreview" zoomScaleNormal="110" zoomScaleSheetLayoutView="100" workbookViewId="0">
      <selection activeCell="G18" sqref="G18"/>
    </sheetView>
  </sheetViews>
  <sheetFormatPr baseColWidth="10" defaultColWidth="11.42578125" defaultRowHeight="12.75" x14ac:dyDescent="0.2"/>
  <cols>
    <col min="1" max="2" width="11.42578125" style="2"/>
    <col min="3" max="3" width="11.28515625" style="2" customWidth="1"/>
    <col min="4" max="4" width="21.7109375" style="4" customWidth="1"/>
    <col min="5" max="5" width="6.42578125" style="2" customWidth="1"/>
    <col min="6" max="7" width="11.85546875" style="2" customWidth="1"/>
    <col min="8" max="8" width="12.28515625" style="2" hidden="1" customWidth="1"/>
    <col min="9" max="9" width="11.85546875" style="2" customWidth="1"/>
    <col min="10" max="10" width="11.85546875" style="2" hidden="1" customWidth="1"/>
    <col min="11" max="14" width="11.85546875" style="2" customWidth="1"/>
    <col min="15" max="15" width="12.28515625" style="2" hidden="1" customWidth="1"/>
    <col min="16" max="16" width="11.85546875" style="2" customWidth="1"/>
    <col min="17" max="18" width="11.85546875" style="2" hidden="1" customWidth="1"/>
    <col min="19" max="19" width="11.85546875" style="2" customWidth="1"/>
    <col min="20" max="20" width="11.85546875" style="56" customWidth="1"/>
    <col min="21" max="22" width="11.42578125" style="56" hidden="1" customWidth="1"/>
    <col min="23" max="23" width="12.85546875" style="56" hidden="1" customWidth="1"/>
    <col min="24" max="24" width="13.140625" style="2" hidden="1" customWidth="1"/>
    <col min="25" max="26" width="0" style="2" hidden="1" customWidth="1"/>
    <col min="27" max="27" width="0" style="56" hidden="1" customWidth="1"/>
    <col min="28" max="16384" width="11.42578125" style="2"/>
  </cols>
  <sheetData>
    <row r="1" spans="1:27" ht="18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00"/>
      <c r="S1" s="100"/>
      <c r="T1" s="103"/>
      <c r="U1" s="103"/>
      <c r="V1" s="103"/>
      <c r="W1" s="103"/>
      <c r="X1" s="80"/>
      <c r="Y1" s="80"/>
      <c r="Z1" s="80"/>
      <c r="AA1" s="103"/>
    </row>
    <row r="2" spans="1:27" ht="15.75" x14ac:dyDescent="0.25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01"/>
      <c r="S2" s="101"/>
      <c r="T2" s="103"/>
      <c r="U2" s="103"/>
      <c r="V2" s="103"/>
      <c r="W2" s="103"/>
      <c r="X2" s="80"/>
      <c r="Y2" s="80"/>
      <c r="Z2" s="80"/>
      <c r="AA2" s="103"/>
    </row>
    <row r="3" spans="1:27" ht="15" x14ac:dyDescent="0.2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02"/>
      <c r="S3" s="102"/>
      <c r="T3" s="103"/>
      <c r="U3" s="103"/>
      <c r="V3" s="103"/>
      <c r="W3" s="103"/>
      <c r="X3" s="80"/>
      <c r="Y3" s="80"/>
      <c r="Z3" s="80"/>
      <c r="AA3" s="103"/>
    </row>
    <row r="4" spans="1:27" ht="16.5" customHeight="1" x14ac:dyDescent="0.25">
      <c r="A4" s="3"/>
      <c r="B4" s="80"/>
      <c r="C4" s="80"/>
      <c r="D4" s="2"/>
      <c r="O4" s="80"/>
      <c r="P4" s="80"/>
      <c r="Q4" s="5"/>
      <c r="R4" s="5"/>
      <c r="S4" s="5"/>
      <c r="T4" s="103"/>
      <c r="U4" s="103"/>
      <c r="V4" s="103"/>
      <c r="W4" s="103"/>
      <c r="X4" s="80"/>
      <c r="Y4" s="80"/>
      <c r="Z4" s="80"/>
      <c r="AA4" s="103"/>
    </row>
    <row r="5" spans="1:27" ht="16.5" customHeight="1" x14ac:dyDescent="0.25">
      <c r="A5" s="3"/>
      <c r="B5" s="80"/>
      <c r="C5" s="80"/>
      <c r="D5" s="104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5"/>
      <c r="R5" s="5"/>
      <c r="S5" s="5"/>
      <c r="T5" s="103"/>
      <c r="U5" s="103"/>
      <c r="V5" s="103"/>
      <c r="W5" s="103"/>
      <c r="X5" s="80"/>
      <c r="Y5" s="80"/>
      <c r="Z5" s="80"/>
      <c r="AA5" s="103"/>
    </row>
    <row r="6" spans="1:27" ht="16.5" customHeight="1" x14ac:dyDescent="0.25">
      <c r="A6" s="26" t="s">
        <v>2</v>
      </c>
      <c r="B6" s="6"/>
      <c r="C6" s="6"/>
      <c r="D6" s="7"/>
      <c r="E6" s="8"/>
      <c r="F6" s="161" t="s">
        <v>71</v>
      </c>
      <c r="G6" s="144" t="s">
        <v>72</v>
      </c>
      <c r="H6" s="184" t="s">
        <v>68</v>
      </c>
      <c r="I6" s="144" t="s">
        <v>67</v>
      </c>
      <c r="J6" s="144" t="s">
        <v>63</v>
      </c>
      <c r="K6" s="144" t="s">
        <v>62</v>
      </c>
      <c r="L6" s="162" t="s">
        <v>61</v>
      </c>
      <c r="M6" s="161" t="s">
        <v>56</v>
      </c>
      <c r="N6" s="98" t="s">
        <v>57</v>
      </c>
      <c r="O6" s="184" t="s">
        <v>69</v>
      </c>
      <c r="P6" s="98" t="s">
        <v>59</v>
      </c>
      <c r="Q6" s="98" t="s">
        <v>58</v>
      </c>
      <c r="R6" s="98" t="s">
        <v>59</v>
      </c>
      <c r="S6" s="98" t="s">
        <v>60</v>
      </c>
      <c r="T6" s="99" t="s">
        <v>50</v>
      </c>
      <c r="U6" s="98" t="s">
        <v>3</v>
      </c>
      <c r="V6" s="98" t="s">
        <v>4</v>
      </c>
      <c r="W6" s="98" t="s">
        <v>5</v>
      </c>
      <c r="X6" s="98" t="s">
        <v>6</v>
      </c>
      <c r="Y6" s="98" t="s">
        <v>7</v>
      </c>
      <c r="Z6" s="98" t="s">
        <v>8</v>
      </c>
      <c r="AA6" s="99" t="s">
        <v>9</v>
      </c>
    </row>
    <row r="7" spans="1:27" ht="17.100000000000001" customHeight="1" x14ac:dyDescent="0.25">
      <c r="A7" s="20" t="s">
        <v>10</v>
      </c>
      <c r="B7" s="10"/>
      <c r="C7" s="10"/>
      <c r="D7" s="11"/>
      <c r="E7" s="12" t="s">
        <v>11</v>
      </c>
      <c r="F7" s="138">
        <v>2378</v>
      </c>
      <c r="G7" s="92">
        <v>638</v>
      </c>
      <c r="H7" s="155">
        <v>1740</v>
      </c>
      <c r="I7" s="92">
        <v>620</v>
      </c>
      <c r="J7" s="155">
        <v>1120</v>
      </c>
      <c r="K7" s="92">
        <v>504</v>
      </c>
      <c r="L7" s="163">
        <v>616</v>
      </c>
      <c r="M7" s="138">
        <v>2572</v>
      </c>
      <c r="N7" s="92">
        <v>620</v>
      </c>
      <c r="O7" s="138">
        <v>1952</v>
      </c>
      <c r="P7" s="92">
        <v>656</v>
      </c>
      <c r="Q7" s="138">
        <v>1296</v>
      </c>
      <c r="R7" s="79">
        <v>656</v>
      </c>
      <c r="S7" s="79">
        <v>653</v>
      </c>
      <c r="T7" s="79">
        <v>643</v>
      </c>
      <c r="U7" s="70">
        <v>2473</v>
      </c>
      <c r="V7" s="57">
        <f>U7-W7</f>
        <v>611</v>
      </c>
      <c r="W7" s="70">
        <v>1862</v>
      </c>
      <c r="X7" s="70">
        <v>1247</v>
      </c>
      <c r="Y7" s="55">
        <f>W7-X7</f>
        <v>615</v>
      </c>
      <c r="Z7" s="55">
        <v>629</v>
      </c>
      <c r="AA7" s="57">
        <v>618</v>
      </c>
    </row>
    <row r="8" spans="1:27" ht="17.100000000000001" customHeight="1" x14ac:dyDescent="0.2">
      <c r="A8" s="10" t="s">
        <v>12</v>
      </c>
      <c r="B8" s="10"/>
      <c r="C8" s="10"/>
      <c r="D8" s="11"/>
      <c r="E8" s="12"/>
      <c r="F8" s="66">
        <v>-1524</v>
      </c>
      <c r="G8" s="90">
        <v>-399</v>
      </c>
      <c r="H8" s="156">
        <v>-1125</v>
      </c>
      <c r="I8" s="90">
        <v>-395</v>
      </c>
      <c r="J8" s="156">
        <v>-730</v>
      </c>
      <c r="K8" s="90">
        <v>-332</v>
      </c>
      <c r="L8" s="164">
        <v>-398</v>
      </c>
      <c r="M8" s="66">
        <v>-1682</v>
      </c>
      <c r="N8" s="90">
        <v>-402</v>
      </c>
      <c r="O8" s="66">
        <v>-1280</v>
      </c>
      <c r="P8" s="90">
        <v>-425</v>
      </c>
      <c r="Q8" s="66">
        <v>-855</v>
      </c>
      <c r="R8" s="55">
        <v>-425</v>
      </c>
      <c r="S8" s="72">
        <v>-429</v>
      </c>
      <c r="T8" s="72">
        <v>-426</v>
      </c>
      <c r="U8" s="66">
        <v>-1591</v>
      </c>
      <c r="V8" s="57">
        <f t="shared" ref="V8:V20" si="0">U8-W8</f>
        <v>-396</v>
      </c>
      <c r="W8" s="66">
        <v>-1195</v>
      </c>
      <c r="X8" s="66">
        <v>-795</v>
      </c>
      <c r="Y8" s="55">
        <f>W8-X8</f>
        <v>-400</v>
      </c>
      <c r="Z8" s="55">
        <v>-403</v>
      </c>
      <c r="AA8" s="58">
        <v>-392</v>
      </c>
    </row>
    <row r="9" spans="1:27" s="16" customFormat="1" ht="17.100000000000001" customHeight="1" x14ac:dyDescent="0.25">
      <c r="A9" s="13" t="s">
        <v>13</v>
      </c>
      <c r="B9" s="13"/>
      <c r="C9" s="13"/>
      <c r="D9" s="14"/>
      <c r="E9" s="15"/>
      <c r="F9" s="67">
        <v>854</v>
      </c>
      <c r="G9" s="92">
        <v>239</v>
      </c>
      <c r="H9" s="157">
        <v>615</v>
      </c>
      <c r="I9" s="92">
        <v>225</v>
      </c>
      <c r="J9" s="157">
        <v>390</v>
      </c>
      <c r="K9" s="92">
        <v>172</v>
      </c>
      <c r="L9" s="165">
        <v>218</v>
      </c>
      <c r="M9" s="67">
        <v>890</v>
      </c>
      <c r="N9" s="92">
        <v>218</v>
      </c>
      <c r="O9" s="67">
        <v>672</v>
      </c>
      <c r="P9" s="92">
        <v>231</v>
      </c>
      <c r="Q9" s="67">
        <v>441</v>
      </c>
      <c r="R9" s="79">
        <v>231</v>
      </c>
      <c r="S9" s="73">
        <v>224</v>
      </c>
      <c r="T9" s="73">
        <v>217</v>
      </c>
      <c r="U9" s="67">
        <v>882</v>
      </c>
      <c r="V9" s="94">
        <f t="shared" si="0"/>
        <v>215</v>
      </c>
      <c r="W9" s="67">
        <v>667</v>
      </c>
      <c r="X9" s="67">
        <v>452</v>
      </c>
      <c r="Y9" s="73">
        <f>W9-X9</f>
        <v>215</v>
      </c>
      <c r="Z9" s="73">
        <v>226</v>
      </c>
      <c r="AA9" s="59">
        <v>226</v>
      </c>
    </row>
    <row r="10" spans="1:27" ht="17.100000000000001" customHeight="1" x14ac:dyDescent="0.2">
      <c r="A10" s="6" t="s">
        <v>14</v>
      </c>
      <c r="B10" s="6"/>
      <c r="C10" s="6"/>
      <c r="D10" s="18"/>
      <c r="E10" s="19"/>
      <c r="F10" s="68">
        <v>-366</v>
      </c>
      <c r="G10" s="90">
        <v>-95</v>
      </c>
      <c r="H10" s="158">
        <v>-271</v>
      </c>
      <c r="I10" s="90">
        <v>-91</v>
      </c>
      <c r="J10" s="158">
        <v>-180</v>
      </c>
      <c r="K10" s="90">
        <v>-84</v>
      </c>
      <c r="L10" s="166">
        <v>-96</v>
      </c>
      <c r="M10" s="68">
        <v>-379</v>
      </c>
      <c r="N10" s="90">
        <v>-93</v>
      </c>
      <c r="O10" s="68">
        <v>-286</v>
      </c>
      <c r="P10" s="90">
        <v>-95</v>
      </c>
      <c r="Q10" s="68">
        <v>-191</v>
      </c>
      <c r="R10" s="55">
        <v>-95</v>
      </c>
      <c r="S10" s="74">
        <v>-97</v>
      </c>
      <c r="T10" s="74">
        <v>-94</v>
      </c>
      <c r="U10" s="68">
        <v>-361</v>
      </c>
      <c r="V10" s="57">
        <f t="shared" si="0"/>
        <v>-88</v>
      </c>
      <c r="W10" s="68">
        <v>-273</v>
      </c>
      <c r="X10" s="68">
        <v>-183</v>
      </c>
      <c r="Y10" s="55">
        <f t="shared" ref="Y10:Y20" si="1">W10-X10</f>
        <v>-90</v>
      </c>
      <c r="Z10" s="55">
        <v>-92</v>
      </c>
      <c r="AA10" s="60">
        <v>-91</v>
      </c>
    </row>
    <row r="11" spans="1:27" ht="17.100000000000001" customHeight="1" x14ac:dyDescent="0.2">
      <c r="A11" s="10" t="s">
        <v>15</v>
      </c>
      <c r="B11" s="10"/>
      <c r="C11" s="10"/>
      <c r="D11" s="11"/>
      <c r="E11" s="12"/>
      <c r="F11" s="70">
        <v>-139</v>
      </c>
      <c r="G11" s="90">
        <v>-33</v>
      </c>
      <c r="H11" s="158">
        <v>-106</v>
      </c>
      <c r="I11" s="90">
        <v>-35</v>
      </c>
      <c r="J11" s="158">
        <v>-71</v>
      </c>
      <c r="K11" s="90">
        <v>-35</v>
      </c>
      <c r="L11" s="167">
        <v>-36</v>
      </c>
      <c r="M11" s="70">
        <v>-134</v>
      </c>
      <c r="N11" s="90">
        <v>-32</v>
      </c>
      <c r="O11" s="70">
        <v>-102</v>
      </c>
      <c r="P11" s="90">
        <v>-32</v>
      </c>
      <c r="Q11" s="70">
        <v>-70</v>
      </c>
      <c r="R11" s="55">
        <v>-32</v>
      </c>
      <c r="S11" s="55">
        <v>-35</v>
      </c>
      <c r="T11" s="55">
        <v>-35</v>
      </c>
      <c r="U11" s="70">
        <v>-121</v>
      </c>
      <c r="V11" s="57">
        <f t="shared" si="0"/>
        <v>-29</v>
      </c>
      <c r="W11" s="70">
        <v>-92</v>
      </c>
      <c r="X11" s="70">
        <v>-62</v>
      </c>
      <c r="Y11" s="55">
        <f t="shared" si="1"/>
        <v>-30</v>
      </c>
      <c r="Z11" s="55">
        <v>-30</v>
      </c>
      <c r="AA11" s="57">
        <v>-32</v>
      </c>
    </row>
    <row r="12" spans="1:27" ht="17.100000000000001" customHeight="1" x14ac:dyDescent="0.2">
      <c r="A12" s="10" t="s">
        <v>16</v>
      </c>
      <c r="B12" s="10"/>
      <c r="C12" s="10"/>
      <c r="D12" s="11"/>
      <c r="E12" s="12"/>
      <c r="F12" s="70">
        <v>-54</v>
      </c>
      <c r="G12" s="90">
        <v>-14</v>
      </c>
      <c r="H12" s="158">
        <v>-40</v>
      </c>
      <c r="I12" s="90">
        <v>-13</v>
      </c>
      <c r="J12" s="158">
        <v>-27</v>
      </c>
      <c r="K12" s="90">
        <v>-13</v>
      </c>
      <c r="L12" s="167">
        <v>-14</v>
      </c>
      <c r="M12" s="70">
        <v>-55</v>
      </c>
      <c r="N12" s="90">
        <v>-14</v>
      </c>
      <c r="O12" s="70">
        <v>-41</v>
      </c>
      <c r="P12" s="90">
        <v>-13</v>
      </c>
      <c r="Q12" s="70">
        <v>-28</v>
      </c>
      <c r="R12" s="55">
        <v>-13</v>
      </c>
      <c r="S12" s="55">
        <v>-14</v>
      </c>
      <c r="T12" s="55">
        <v>-14</v>
      </c>
      <c r="U12" s="70">
        <v>-47</v>
      </c>
      <c r="V12" s="57">
        <f t="shared" si="0"/>
        <v>-11</v>
      </c>
      <c r="W12" s="70">
        <v>-36</v>
      </c>
      <c r="X12" s="70">
        <v>-24</v>
      </c>
      <c r="Y12" s="55">
        <f t="shared" si="1"/>
        <v>-12</v>
      </c>
      <c r="Z12" s="55">
        <v>-12</v>
      </c>
      <c r="AA12" s="57">
        <v>-12</v>
      </c>
    </row>
    <row r="13" spans="1:27" ht="17.100000000000001" customHeight="1" x14ac:dyDescent="0.2">
      <c r="A13" s="10" t="s">
        <v>17</v>
      </c>
      <c r="B13" s="10"/>
      <c r="C13" s="10"/>
      <c r="D13" s="11"/>
      <c r="E13" s="12"/>
      <c r="F13" s="70">
        <v>8</v>
      </c>
      <c r="G13" s="90">
        <v>10</v>
      </c>
      <c r="H13" s="158">
        <v>-2</v>
      </c>
      <c r="I13" s="90">
        <v>2</v>
      </c>
      <c r="J13" s="158">
        <v>-4</v>
      </c>
      <c r="K13" s="90">
        <v>-2</v>
      </c>
      <c r="L13" s="167">
        <v>-2</v>
      </c>
      <c r="M13" s="70">
        <v>-12</v>
      </c>
      <c r="N13" s="90">
        <v>-8</v>
      </c>
      <c r="O13" s="70">
        <v>-4</v>
      </c>
      <c r="P13" s="90">
        <v>-4</v>
      </c>
      <c r="Q13" s="70">
        <v>0</v>
      </c>
      <c r="R13" s="55">
        <v>-4</v>
      </c>
      <c r="S13" s="55">
        <v>-1</v>
      </c>
      <c r="T13" s="55">
        <v>1</v>
      </c>
      <c r="U13" s="70">
        <v>3</v>
      </c>
      <c r="V13" s="57">
        <f t="shared" si="0"/>
        <v>2</v>
      </c>
      <c r="W13" s="70">
        <v>1</v>
      </c>
      <c r="X13" s="70">
        <v>-2</v>
      </c>
      <c r="Y13" s="55">
        <f t="shared" si="1"/>
        <v>3</v>
      </c>
      <c r="Z13" s="55">
        <v>0</v>
      </c>
      <c r="AA13" s="57">
        <v>-2</v>
      </c>
    </row>
    <row r="14" spans="1:27" ht="17.100000000000001" customHeight="1" x14ac:dyDescent="0.25">
      <c r="A14" s="13" t="s">
        <v>18</v>
      </c>
      <c r="B14" s="13"/>
      <c r="C14" s="6"/>
      <c r="D14" s="7"/>
      <c r="E14" s="15"/>
      <c r="F14" s="67">
        <v>303</v>
      </c>
      <c r="G14" s="92">
        <v>107</v>
      </c>
      <c r="H14" s="157">
        <v>196</v>
      </c>
      <c r="I14" s="92">
        <v>88</v>
      </c>
      <c r="J14" s="157">
        <v>108</v>
      </c>
      <c r="K14" s="92">
        <v>38</v>
      </c>
      <c r="L14" s="165">
        <v>70</v>
      </c>
      <c r="M14" s="67">
        <v>310</v>
      </c>
      <c r="N14" s="92">
        <v>71</v>
      </c>
      <c r="O14" s="67">
        <v>239</v>
      </c>
      <c r="P14" s="92">
        <v>87</v>
      </c>
      <c r="Q14" s="67">
        <v>152</v>
      </c>
      <c r="R14" s="79">
        <v>87</v>
      </c>
      <c r="S14" s="73">
        <v>77</v>
      </c>
      <c r="T14" s="73">
        <v>75</v>
      </c>
      <c r="U14" s="67">
        <v>356</v>
      </c>
      <c r="V14" s="94">
        <f t="shared" si="0"/>
        <v>89</v>
      </c>
      <c r="W14" s="67">
        <v>267</v>
      </c>
      <c r="X14" s="67">
        <v>181</v>
      </c>
      <c r="Y14" s="73">
        <f t="shared" si="1"/>
        <v>86</v>
      </c>
      <c r="Z14" s="73">
        <v>92</v>
      </c>
      <c r="AA14" s="59">
        <v>89</v>
      </c>
    </row>
    <row r="15" spans="1:27" ht="17.100000000000001" customHeight="1" x14ac:dyDescent="0.25">
      <c r="A15" s="10" t="s">
        <v>19</v>
      </c>
      <c r="B15" s="20"/>
      <c r="C15" s="10"/>
      <c r="D15" s="11"/>
      <c r="E15" s="12"/>
      <c r="F15" s="66">
        <v>10</v>
      </c>
      <c r="G15" s="90">
        <v>3</v>
      </c>
      <c r="H15" s="158">
        <v>7</v>
      </c>
      <c r="I15" s="90">
        <v>3</v>
      </c>
      <c r="J15" s="158">
        <v>4</v>
      </c>
      <c r="K15" s="90">
        <v>2</v>
      </c>
      <c r="L15" s="164">
        <v>2</v>
      </c>
      <c r="M15" s="66">
        <v>11</v>
      </c>
      <c r="N15" s="90">
        <v>4</v>
      </c>
      <c r="O15" s="66">
        <v>7</v>
      </c>
      <c r="P15" s="90">
        <v>2</v>
      </c>
      <c r="Q15" s="66">
        <v>5</v>
      </c>
      <c r="R15" s="55">
        <v>2</v>
      </c>
      <c r="S15" s="72">
        <v>3</v>
      </c>
      <c r="T15" s="72">
        <v>2</v>
      </c>
      <c r="U15" s="66">
        <v>17</v>
      </c>
      <c r="V15" s="57">
        <f t="shared" si="0"/>
        <v>3</v>
      </c>
      <c r="W15" s="66">
        <v>14</v>
      </c>
      <c r="X15" s="66">
        <v>9</v>
      </c>
      <c r="Y15" s="72">
        <f t="shared" si="1"/>
        <v>5</v>
      </c>
      <c r="Z15" s="72">
        <v>4</v>
      </c>
      <c r="AA15" s="58">
        <v>5</v>
      </c>
    </row>
    <row r="16" spans="1:27" ht="17.100000000000001" customHeight="1" x14ac:dyDescent="0.25">
      <c r="A16" s="13" t="s">
        <v>20</v>
      </c>
      <c r="B16" s="13"/>
      <c r="C16" s="6"/>
      <c r="D16" s="7"/>
      <c r="E16" s="15"/>
      <c r="F16" s="67">
        <v>313</v>
      </c>
      <c r="G16" s="92">
        <v>110</v>
      </c>
      <c r="H16" s="157">
        <v>203</v>
      </c>
      <c r="I16" s="92">
        <v>91</v>
      </c>
      <c r="J16" s="157">
        <v>112</v>
      </c>
      <c r="K16" s="92">
        <v>40</v>
      </c>
      <c r="L16" s="168">
        <v>72</v>
      </c>
      <c r="M16" s="67">
        <v>321</v>
      </c>
      <c r="N16" s="92">
        <v>75</v>
      </c>
      <c r="O16" s="67">
        <v>246</v>
      </c>
      <c r="P16" s="92">
        <v>89</v>
      </c>
      <c r="Q16" s="67">
        <v>157</v>
      </c>
      <c r="R16" s="79">
        <v>89</v>
      </c>
      <c r="S16" s="73">
        <v>80</v>
      </c>
      <c r="T16" s="73">
        <v>77</v>
      </c>
      <c r="U16" s="67">
        <v>373</v>
      </c>
      <c r="V16" s="94">
        <f t="shared" si="0"/>
        <v>92</v>
      </c>
      <c r="W16" s="67">
        <v>281</v>
      </c>
      <c r="X16" s="67">
        <v>190</v>
      </c>
      <c r="Y16" s="73">
        <f t="shared" si="1"/>
        <v>91</v>
      </c>
      <c r="Z16" s="73">
        <v>96</v>
      </c>
      <c r="AA16" s="59">
        <v>94</v>
      </c>
    </row>
    <row r="17" spans="1:27" ht="17.100000000000001" customHeight="1" x14ac:dyDescent="0.2">
      <c r="A17" s="10" t="s">
        <v>21</v>
      </c>
      <c r="B17" s="10"/>
      <c r="C17" s="10"/>
      <c r="D17" s="11"/>
      <c r="E17" s="12"/>
      <c r="F17" s="70">
        <v>-5</v>
      </c>
      <c r="G17" s="90">
        <v>0</v>
      </c>
      <c r="H17" s="158">
        <v>-5</v>
      </c>
      <c r="I17" s="90">
        <v>-2</v>
      </c>
      <c r="J17" s="158">
        <v>-3</v>
      </c>
      <c r="K17" s="90">
        <v>-1</v>
      </c>
      <c r="L17" s="167">
        <v>-2</v>
      </c>
      <c r="M17" s="70">
        <v>-4</v>
      </c>
      <c r="N17" s="90">
        <v>-1</v>
      </c>
      <c r="O17" s="70">
        <v>-3</v>
      </c>
      <c r="P17" s="90">
        <v>-1</v>
      </c>
      <c r="Q17" s="70">
        <v>-2</v>
      </c>
      <c r="R17" s="55">
        <v>-1</v>
      </c>
      <c r="S17" s="55">
        <v>-1</v>
      </c>
      <c r="T17" s="55">
        <v>-1</v>
      </c>
      <c r="U17" s="70">
        <v>-2</v>
      </c>
      <c r="V17" s="57">
        <f t="shared" si="0"/>
        <v>0</v>
      </c>
      <c r="W17" s="70">
        <v>-2</v>
      </c>
      <c r="X17" s="70">
        <v>-1</v>
      </c>
      <c r="Y17" s="55">
        <f t="shared" si="1"/>
        <v>-1</v>
      </c>
      <c r="Z17" s="55">
        <v>-1</v>
      </c>
      <c r="AA17" s="57">
        <v>0</v>
      </c>
    </row>
    <row r="18" spans="1:27" ht="17.100000000000001" customHeight="1" x14ac:dyDescent="0.25">
      <c r="A18" s="13" t="s">
        <v>22</v>
      </c>
      <c r="B18" s="13"/>
      <c r="C18" s="6"/>
      <c r="D18" s="7"/>
      <c r="E18" s="19"/>
      <c r="F18" s="67">
        <v>308</v>
      </c>
      <c r="G18" s="92">
        <v>110</v>
      </c>
      <c r="H18" s="157">
        <v>198</v>
      </c>
      <c r="I18" s="92">
        <v>89</v>
      </c>
      <c r="J18" s="157">
        <v>109</v>
      </c>
      <c r="K18" s="92">
        <v>39</v>
      </c>
      <c r="L18" s="163">
        <v>70</v>
      </c>
      <c r="M18" s="67">
        <v>317</v>
      </c>
      <c r="N18" s="92">
        <v>74</v>
      </c>
      <c r="O18" s="67">
        <v>243</v>
      </c>
      <c r="P18" s="92">
        <v>88</v>
      </c>
      <c r="Q18" s="67">
        <v>155</v>
      </c>
      <c r="R18" s="79">
        <v>88</v>
      </c>
      <c r="S18" s="73">
        <v>79</v>
      </c>
      <c r="T18" s="73">
        <v>76</v>
      </c>
      <c r="U18" s="67">
        <v>371</v>
      </c>
      <c r="V18" s="94">
        <f t="shared" si="0"/>
        <v>92</v>
      </c>
      <c r="W18" s="67">
        <v>279</v>
      </c>
      <c r="X18" s="67">
        <v>189</v>
      </c>
      <c r="Y18" s="73">
        <f t="shared" si="1"/>
        <v>90</v>
      </c>
      <c r="Z18" s="73">
        <v>95</v>
      </c>
      <c r="AA18" s="59">
        <v>94</v>
      </c>
    </row>
    <row r="19" spans="1:27" ht="17.100000000000001" customHeight="1" x14ac:dyDescent="0.2">
      <c r="A19" s="10" t="s">
        <v>23</v>
      </c>
      <c r="B19" s="10"/>
      <c r="C19" s="10"/>
      <c r="D19" s="21"/>
      <c r="E19" s="12"/>
      <c r="F19" s="66">
        <v>-87</v>
      </c>
      <c r="G19" s="90">
        <v>-31</v>
      </c>
      <c r="H19" s="158">
        <v>-56</v>
      </c>
      <c r="I19" s="90">
        <v>-26</v>
      </c>
      <c r="J19" s="158">
        <v>-30</v>
      </c>
      <c r="K19" s="90">
        <v>-11</v>
      </c>
      <c r="L19" s="164">
        <v>-19</v>
      </c>
      <c r="M19" s="66">
        <v>-89</v>
      </c>
      <c r="N19" s="90">
        <v>-22</v>
      </c>
      <c r="O19" s="66">
        <v>-67</v>
      </c>
      <c r="P19" s="90">
        <v>-24</v>
      </c>
      <c r="Q19" s="66">
        <v>-43</v>
      </c>
      <c r="R19" s="55">
        <v>-24</v>
      </c>
      <c r="S19" s="72">
        <v>-22</v>
      </c>
      <c r="T19" s="72">
        <v>-21</v>
      </c>
      <c r="U19" s="66">
        <v>-102</v>
      </c>
      <c r="V19" s="57">
        <f t="shared" si="0"/>
        <v>-21</v>
      </c>
      <c r="W19" s="66">
        <v>-81</v>
      </c>
      <c r="X19" s="66">
        <v>-55</v>
      </c>
      <c r="Y19" s="55">
        <f t="shared" si="1"/>
        <v>-26</v>
      </c>
      <c r="Z19" s="55">
        <v>-27</v>
      </c>
      <c r="AA19" s="58">
        <v>-28</v>
      </c>
    </row>
    <row r="20" spans="1:27" ht="17.100000000000001" customHeight="1" x14ac:dyDescent="0.25">
      <c r="A20" s="13" t="s">
        <v>24</v>
      </c>
      <c r="B20" s="13"/>
      <c r="C20" s="53"/>
      <c r="D20" s="11"/>
      <c r="E20" s="36"/>
      <c r="F20" s="67">
        <v>221</v>
      </c>
      <c r="G20" s="93">
        <v>79</v>
      </c>
      <c r="H20" s="157">
        <v>142</v>
      </c>
      <c r="I20" s="93">
        <v>63</v>
      </c>
      <c r="J20" s="157">
        <v>79</v>
      </c>
      <c r="K20" s="93">
        <v>28</v>
      </c>
      <c r="L20" s="165">
        <v>51</v>
      </c>
      <c r="M20" s="67">
        <v>228</v>
      </c>
      <c r="N20" s="93">
        <v>52</v>
      </c>
      <c r="O20" s="67">
        <v>176</v>
      </c>
      <c r="P20" s="93">
        <v>64</v>
      </c>
      <c r="Q20" s="67">
        <v>112</v>
      </c>
      <c r="R20" s="79">
        <v>64</v>
      </c>
      <c r="S20" s="73">
        <v>57</v>
      </c>
      <c r="T20" s="73">
        <v>55</v>
      </c>
      <c r="U20" s="67">
        <v>269</v>
      </c>
      <c r="V20" s="95">
        <f t="shared" si="0"/>
        <v>71</v>
      </c>
      <c r="W20" s="67">
        <v>198</v>
      </c>
      <c r="X20" s="67">
        <v>134</v>
      </c>
      <c r="Y20" s="73">
        <f t="shared" si="1"/>
        <v>64</v>
      </c>
      <c r="Z20" s="73">
        <v>68</v>
      </c>
      <c r="AA20" s="59">
        <v>66</v>
      </c>
    </row>
    <row r="21" spans="1:27" ht="17.100000000000001" customHeight="1" x14ac:dyDescent="0.25">
      <c r="A21" s="3"/>
      <c r="B21" s="3"/>
      <c r="C21" s="9"/>
      <c r="D21" s="22"/>
      <c r="E21" s="17"/>
      <c r="F21" s="147"/>
      <c r="G21" s="146"/>
      <c r="H21" s="159"/>
      <c r="I21" s="146"/>
      <c r="J21" s="159"/>
      <c r="K21" s="146"/>
      <c r="L21" s="169"/>
      <c r="M21" s="147"/>
      <c r="N21" s="146"/>
      <c r="O21" s="147"/>
      <c r="P21" s="146"/>
      <c r="Q21" s="148"/>
      <c r="R21" s="145"/>
      <c r="S21" s="145"/>
      <c r="T21" s="145"/>
      <c r="U21" s="85"/>
      <c r="V21" s="83"/>
      <c r="W21" s="82"/>
      <c r="X21" s="41"/>
      <c r="Y21" s="29"/>
      <c r="Z21" s="29"/>
      <c r="AA21" s="61"/>
    </row>
    <row r="22" spans="1:27" ht="17.100000000000001" customHeight="1" x14ac:dyDescent="0.25">
      <c r="A22" s="13" t="s">
        <v>25</v>
      </c>
      <c r="B22" s="13"/>
      <c r="C22" s="6"/>
      <c r="D22" s="32"/>
      <c r="E22" s="19"/>
      <c r="F22" s="67"/>
      <c r="G22" s="8"/>
      <c r="H22" s="157"/>
      <c r="I22" s="8"/>
      <c r="J22" s="157"/>
      <c r="K22" s="8"/>
      <c r="L22" s="165"/>
      <c r="M22" s="67"/>
      <c r="N22" s="8"/>
      <c r="O22" s="67"/>
      <c r="P22" s="8"/>
      <c r="Q22" s="67"/>
      <c r="R22" s="73"/>
      <c r="S22" s="73"/>
      <c r="T22" s="73"/>
      <c r="U22" s="84"/>
      <c r="V22" s="60"/>
      <c r="W22" s="40"/>
      <c r="X22" s="40"/>
      <c r="Y22" s="27"/>
      <c r="Z22" s="27"/>
      <c r="AA22" s="59"/>
    </row>
    <row r="23" spans="1:27" ht="17.100000000000001" customHeight="1" x14ac:dyDescent="0.2">
      <c r="A23" s="196" t="s">
        <v>26</v>
      </c>
      <c r="B23" s="196"/>
      <c r="C23" s="196"/>
      <c r="D23" s="196"/>
      <c r="E23" s="33"/>
      <c r="F23" s="71">
        <v>1</v>
      </c>
      <c r="G23" s="90">
        <v>1</v>
      </c>
      <c r="H23" s="158">
        <v>0</v>
      </c>
      <c r="I23" s="90">
        <v>0</v>
      </c>
      <c r="J23" s="158">
        <v>0</v>
      </c>
      <c r="K23" s="90">
        <v>0</v>
      </c>
      <c r="L23" s="170">
        <v>0</v>
      </c>
      <c r="M23" s="71">
        <v>0</v>
      </c>
      <c r="N23" s="90">
        <v>0</v>
      </c>
      <c r="O23" s="71">
        <v>0</v>
      </c>
      <c r="P23" s="90">
        <v>0</v>
      </c>
      <c r="Q23" s="71">
        <v>0</v>
      </c>
      <c r="R23" s="75">
        <v>0</v>
      </c>
      <c r="S23" s="75">
        <v>0</v>
      </c>
      <c r="T23" s="75">
        <v>0</v>
      </c>
      <c r="U23" s="77">
        <v>0</v>
      </c>
      <c r="V23" s="57">
        <f t="shared" ref="V23:V24" si="2">U23-W23</f>
        <v>0</v>
      </c>
      <c r="W23" s="71">
        <v>0</v>
      </c>
      <c r="X23" s="71">
        <v>0</v>
      </c>
      <c r="Y23" s="75">
        <v>0</v>
      </c>
      <c r="Z23" s="75">
        <v>0</v>
      </c>
      <c r="AA23" s="62">
        <v>0</v>
      </c>
    </row>
    <row r="24" spans="1:27" ht="17.100000000000001" customHeight="1" x14ac:dyDescent="0.2">
      <c r="A24" s="6" t="s">
        <v>27</v>
      </c>
      <c r="B24" s="6"/>
      <c r="C24" s="6"/>
      <c r="D24" s="7"/>
      <c r="E24" s="19"/>
      <c r="F24" s="68">
        <v>220</v>
      </c>
      <c r="G24" s="91">
        <v>78</v>
      </c>
      <c r="H24" s="158">
        <v>142</v>
      </c>
      <c r="I24" s="91">
        <v>63</v>
      </c>
      <c r="J24" s="158">
        <v>79</v>
      </c>
      <c r="K24" s="91">
        <v>28</v>
      </c>
      <c r="L24" s="166">
        <v>51</v>
      </c>
      <c r="M24" s="68">
        <v>228</v>
      </c>
      <c r="N24" s="91">
        <v>52</v>
      </c>
      <c r="O24" s="68">
        <v>176</v>
      </c>
      <c r="P24" s="91">
        <v>64</v>
      </c>
      <c r="Q24" s="68">
        <v>112</v>
      </c>
      <c r="R24" s="74">
        <v>64</v>
      </c>
      <c r="S24" s="74">
        <v>57</v>
      </c>
      <c r="T24" s="74">
        <v>55</v>
      </c>
      <c r="U24" s="86">
        <v>269</v>
      </c>
      <c r="V24" s="58">
        <f t="shared" si="2"/>
        <v>71</v>
      </c>
      <c r="W24" s="68">
        <v>198</v>
      </c>
      <c r="X24" s="68">
        <v>134</v>
      </c>
      <c r="Y24" s="74">
        <f>W24-X24</f>
        <v>64</v>
      </c>
      <c r="Z24" s="74">
        <v>68</v>
      </c>
      <c r="AA24" s="60">
        <v>66</v>
      </c>
    </row>
    <row r="25" spans="1:27" ht="17.100000000000001" customHeight="1" x14ac:dyDescent="0.25">
      <c r="A25" s="9"/>
      <c r="B25" s="9"/>
      <c r="C25" s="9"/>
      <c r="D25" s="22"/>
      <c r="E25" s="17"/>
      <c r="F25" s="150"/>
      <c r="G25" s="146"/>
      <c r="H25" s="159"/>
      <c r="I25" s="146"/>
      <c r="J25" s="159"/>
      <c r="K25" s="146"/>
      <c r="L25" s="171"/>
      <c r="M25" s="150"/>
      <c r="N25" s="146"/>
      <c r="O25" s="150"/>
      <c r="P25" s="146"/>
      <c r="Q25" s="151"/>
      <c r="R25" s="149"/>
      <c r="S25" s="149"/>
      <c r="T25" s="149"/>
      <c r="U25" s="87"/>
      <c r="V25" s="83"/>
      <c r="W25" s="81"/>
      <c r="X25" s="42"/>
      <c r="Y25" s="28"/>
      <c r="Z25" s="28"/>
      <c r="AA25" s="63"/>
    </row>
    <row r="26" spans="1:27" ht="17.100000000000001" customHeight="1" x14ac:dyDescent="0.25">
      <c r="A26" s="30" t="s">
        <v>28</v>
      </c>
      <c r="B26" s="30"/>
      <c r="C26" s="31"/>
      <c r="D26" s="32"/>
      <c r="E26" s="19"/>
      <c r="F26" s="153"/>
      <c r="G26" s="8"/>
      <c r="H26" s="157"/>
      <c r="I26" s="8"/>
      <c r="J26" s="157"/>
      <c r="K26" s="8"/>
      <c r="L26" s="172"/>
      <c r="M26" s="153"/>
      <c r="N26" s="8"/>
      <c r="O26" s="153"/>
      <c r="P26" s="8"/>
      <c r="Q26" s="153"/>
      <c r="R26" s="152"/>
      <c r="S26" s="152"/>
      <c r="T26" s="152"/>
      <c r="U26" s="88"/>
      <c r="V26" s="60"/>
      <c r="W26" s="43"/>
      <c r="X26" s="43"/>
      <c r="Y26" s="37"/>
      <c r="Z26" s="37"/>
      <c r="AA26" s="64"/>
    </row>
    <row r="27" spans="1:27" ht="17.100000000000001" customHeight="1" x14ac:dyDescent="0.2">
      <c r="A27" s="34" t="s">
        <v>29</v>
      </c>
      <c r="B27" s="34"/>
      <c r="C27" s="34"/>
      <c r="D27" s="35"/>
      <c r="E27" s="33"/>
      <c r="F27" s="69">
        <v>1.58</v>
      </c>
      <c r="G27" s="96">
        <v>0.56000000000000005</v>
      </c>
      <c r="H27" s="160">
        <v>1.02</v>
      </c>
      <c r="I27" s="96">
        <v>0.45999999999999996</v>
      </c>
      <c r="J27" s="160">
        <v>0.56000000000000005</v>
      </c>
      <c r="K27" s="96">
        <v>0.20000000000000007</v>
      </c>
      <c r="L27" s="173">
        <v>0.36</v>
      </c>
      <c r="M27" s="69">
        <v>1.63</v>
      </c>
      <c r="N27" s="96">
        <v>0.36999999999999988</v>
      </c>
      <c r="O27" s="69">
        <v>1.26</v>
      </c>
      <c r="P27" s="96">
        <v>0.45999999999999996</v>
      </c>
      <c r="Q27" s="69">
        <v>0.8</v>
      </c>
      <c r="R27" s="38">
        <v>0.45999999999999996</v>
      </c>
      <c r="S27" s="38">
        <v>0.41000000000000003</v>
      </c>
      <c r="T27" s="38">
        <v>0.39</v>
      </c>
      <c r="U27" s="89">
        <v>1.93</v>
      </c>
      <c r="V27" s="97">
        <f t="shared" ref="V27:V28" si="3">U27-W27</f>
        <v>0.51</v>
      </c>
      <c r="W27" s="69">
        <v>1.42</v>
      </c>
      <c r="X27" s="69" t="s">
        <v>30</v>
      </c>
      <c r="Y27" s="38">
        <v>0.47</v>
      </c>
      <c r="Z27" s="38">
        <v>0.48</v>
      </c>
      <c r="AA27" s="65">
        <v>0.47</v>
      </c>
    </row>
    <row r="28" spans="1:27" ht="17.100000000000001" customHeight="1" x14ac:dyDescent="0.2">
      <c r="A28" s="34" t="s">
        <v>31</v>
      </c>
      <c r="B28" s="34"/>
      <c r="C28" s="34"/>
      <c r="D28" s="32"/>
      <c r="E28" s="36"/>
      <c r="F28" s="69">
        <v>1.59</v>
      </c>
      <c r="G28" s="96">
        <v>0.57000000000000006</v>
      </c>
      <c r="H28" s="160">
        <v>1.02</v>
      </c>
      <c r="I28" s="96">
        <v>0.45000000000000007</v>
      </c>
      <c r="J28" s="160">
        <v>0.56999999999999995</v>
      </c>
      <c r="K28" s="96">
        <v>0.19999999999999996</v>
      </c>
      <c r="L28" s="173">
        <v>0.37</v>
      </c>
      <c r="M28" s="69">
        <v>1.64</v>
      </c>
      <c r="N28" s="96">
        <v>0.36999999999999988</v>
      </c>
      <c r="O28" s="69">
        <v>1.27</v>
      </c>
      <c r="P28" s="96">
        <v>0.45999999999999996</v>
      </c>
      <c r="Q28" s="69">
        <v>0.81</v>
      </c>
      <c r="R28" s="38">
        <v>0.45999999999999996</v>
      </c>
      <c r="S28" s="38">
        <v>0.42000000000000004</v>
      </c>
      <c r="T28" s="38">
        <v>0.39</v>
      </c>
      <c r="U28" s="89">
        <v>1.94</v>
      </c>
      <c r="V28" s="97">
        <f t="shared" si="3"/>
        <v>0.51</v>
      </c>
      <c r="W28" s="69">
        <v>1.43</v>
      </c>
      <c r="X28" s="69" t="s">
        <v>32</v>
      </c>
      <c r="Y28" s="38">
        <v>0.47</v>
      </c>
      <c r="Z28" s="38">
        <v>0.48</v>
      </c>
      <c r="AA28" s="65">
        <v>0.48</v>
      </c>
    </row>
    <row r="29" spans="1:27" ht="17.100000000000001" customHeight="1" x14ac:dyDescent="0.2">
      <c r="A29" s="9"/>
      <c r="B29" s="9"/>
      <c r="C29" s="9"/>
      <c r="D29" s="2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9"/>
      <c r="R29" s="54"/>
      <c r="S29" s="54"/>
      <c r="T29" s="103"/>
      <c r="U29" s="103"/>
      <c r="V29" s="103"/>
      <c r="W29" s="103"/>
      <c r="X29" s="80"/>
      <c r="Y29" s="80"/>
      <c r="Z29" s="80"/>
      <c r="AA29" s="103"/>
    </row>
    <row r="30" spans="1:27" ht="16.5" customHeight="1" x14ac:dyDescent="0.2">
      <c r="A30" s="179" t="s">
        <v>66</v>
      </c>
      <c r="B30" s="23"/>
      <c r="C30" s="23"/>
      <c r="D30" s="2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2"/>
      <c r="R30" s="9"/>
      <c r="S30" s="9"/>
      <c r="T30" s="103"/>
      <c r="U30" s="103"/>
      <c r="V30" s="103"/>
      <c r="W30" s="103"/>
      <c r="X30" s="80"/>
      <c r="Y30" s="80"/>
      <c r="Z30" s="80"/>
      <c r="AA30" s="103"/>
    </row>
    <row r="31" spans="1:27" ht="16.5" customHeight="1" x14ac:dyDescent="0.2">
      <c r="A31" s="80"/>
      <c r="B31" s="80"/>
      <c r="C31" s="80"/>
      <c r="D31" s="104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03"/>
      <c r="U31" s="103"/>
      <c r="V31" s="103"/>
      <c r="W31" s="103"/>
      <c r="X31" s="80"/>
      <c r="Y31" s="80"/>
      <c r="Z31" s="80"/>
      <c r="AA31" s="103"/>
    </row>
    <row r="32" spans="1:27" ht="16.5" customHeight="1" x14ac:dyDescent="0.25">
      <c r="A32" s="25"/>
      <c r="B32" s="9"/>
      <c r="C32" s="9"/>
      <c r="D32" s="2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3"/>
      <c r="U32" s="103"/>
      <c r="V32" s="103"/>
      <c r="W32" s="103"/>
      <c r="X32" s="80"/>
      <c r="Y32" s="80"/>
      <c r="Z32" s="80"/>
      <c r="AA32" s="103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40" spans="1:1" x14ac:dyDescent="0.2">
      <c r="A40" s="16"/>
    </row>
    <row r="41" spans="1:1" x14ac:dyDescent="0.2">
      <c r="A41" s="16"/>
    </row>
  </sheetData>
  <sheetProtection algorithmName="SHA-512" hashValue="DhDAnXwpTk7gawSWSFZ2YphXbKHDCk0x7YbWAcNiezrsjMElalyaN7J1ELSlsCLJVY8NG1XZ8sTBggrjlFdVYg==" saltValue="o38kWW+Srmt88iJgcEiwDg==" spinCount="100000" sheet="1" objects="1" scenarios="1"/>
  <mergeCells count="4">
    <mergeCell ref="A1:Q1"/>
    <mergeCell ref="A2:Q2"/>
    <mergeCell ref="A3:Q3"/>
    <mergeCell ref="A23:D23"/>
  </mergeCells>
  <pageMargins left="0.25" right="0.25" top="0.75" bottom="0.75" header="0.3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7"/>
  <sheetViews>
    <sheetView view="pageBreakPreview" zoomScale="85" zoomScaleNormal="80" zoomScaleSheetLayoutView="85" workbookViewId="0">
      <pane xSplit="1" topLeftCell="B1" activePane="topRight" state="frozen"/>
      <selection activeCell="E47" sqref="E47"/>
      <selection pane="topRight" activeCell="L61" sqref="L61"/>
    </sheetView>
  </sheetViews>
  <sheetFormatPr baseColWidth="10" defaultColWidth="11.42578125" defaultRowHeight="12.75" x14ac:dyDescent="0.2"/>
  <cols>
    <col min="1" max="1" width="24.140625" style="2" customWidth="1"/>
    <col min="2" max="3" width="14.42578125" style="2" customWidth="1"/>
    <col min="4" max="7" width="14.42578125" style="1" customWidth="1"/>
    <col min="8" max="11" width="14.42578125" style="2" customWidth="1"/>
    <col min="12" max="16384" width="11.42578125" style="2"/>
  </cols>
  <sheetData>
    <row r="1" spans="1:12" ht="18" x14ac:dyDescent="0.25">
      <c r="A1" s="193" t="s">
        <v>0</v>
      </c>
      <c r="B1" s="193"/>
      <c r="C1" s="193"/>
      <c r="H1" s="80"/>
      <c r="I1" s="80"/>
      <c r="J1" s="80"/>
      <c r="K1" s="80"/>
    </row>
    <row r="2" spans="1:12" ht="15.75" x14ac:dyDescent="0.25">
      <c r="A2" s="194" t="s">
        <v>33</v>
      </c>
      <c r="B2" s="194"/>
      <c r="C2" s="194"/>
      <c r="D2" s="202"/>
      <c r="E2" s="202"/>
      <c r="H2" s="80"/>
      <c r="I2" s="80"/>
      <c r="J2" s="80"/>
      <c r="K2" s="80"/>
    </row>
    <row r="3" spans="1:12" ht="15.75" x14ac:dyDescent="0.25">
      <c r="A3" s="182"/>
      <c r="B3" s="182"/>
      <c r="C3" s="182"/>
      <c r="D3" s="183"/>
      <c r="E3" s="183"/>
      <c r="H3" s="80"/>
      <c r="I3" s="80"/>
      <c r="J3" s="80"/>
      <c r="K3" s="80"/>
    </row>
    <row r="4" spans="1:12" ht="15.75" thickBot="1" x14ac:dyDescent="0.3">
      <c r="A4" s="3" t="s">
        <v>71</v>
      </c>
      <c r="B4" s="5"/>
      <c r="C4" s="5"/>
      <c r="H4" s="80"/>
      <c r="I4" s="80"/>
      <c r="J4" s="80"/>
      <c r="K4" s="80"/>
    </row>
    <row r="5" spans="1:12" ht="14.1" customHeight="1" x14ac:dyDescent="0.25">
      <c r="A5" s="26" t="s">
        <v>2</v>
      </c>
      <c r="B5" s="111" t="s">
        <v>71</v>
      </c>
      <c r="C5" s="112" t="s">
        <v>56</v>
      </c>
      <c r="D5" s="200" t="s">
        <v>34</v>
      </c>
      <c r="E5" s="201"/>
      <c r="F5" s="197" t="s">
        <v>35</v>
      </c>
      <c r="G5" s="198"/>
      <c r="H5" s="199" t="s">
        <v>36</v>
      </c>
      <c r="I5" s="198"/>
      <c r="J5" s="199" t="s">
        <v>37</v>
      </c>
      <c r="K5" s="198"/>
    </row>
    <row r="6" spans="1:12" ht="14.25" x14ac:dyDescent="0.2">
      <c r="A6" s="10" t="s">
        <v>52</v>
      </c>
      <c r="B6" s="115">
        <v>1446</v>
      </c>
      <c r="C6" s="90">
        <v>1579</v>
      </c>
      <c r="D6" s="125">
        <v>-133</v>
      </c>
      <c r="E6" s="126">
        <v>-0.08</v>
      </c>
      <c r="F6" s="117">
        <v>-108</v>
      </c>
      <c r="G6" s="118">
        <v>-7.0000000000000007E-2</v>
      </c>
      <c r="H6" s="142">
        <v>1</v>
      </c>
      <c r="I6" s="124">
        <v>0</v>
      </c>
      <c r="J6" s="57">
        <v>-26</v>
      </c>
      <c r="K6" s="118">
        <v>-0.01</v>
      </c>
      <c r="L6" s="189"/>
    </row>
    <row r="7" spans="1:12" ht="14.25" x14ac:dyDescent="0.2">
      <c r="A7" s="10" t="s">
        <v>53</v>
      </c>
      <c r="B7" s="115">
        <v>698</v>
      </c>
      <c r="C7" s="90">
        <v>718</v>
      </c>
      <c r="D7" s="127">
        <v>-20</v>
      </c>
      <c r="E7" s="126">
        <v>-0.03</v>
      </c>
      <c r="F7" s="119">
        <v>-9</v>
      </c>
      <c r="G7" s="118">
        <v>-0.01</v>
      </c>
      <c r="H7" s="122">
        <v>5</v>
      </c>
      <c r="I7" s="124">
        <v>0</v>
      </c>
      <c r="J7" s="57">
        <v>-16</v>
      </c>
      <c r="K7" s="118">
        <v>-0.02</v>
      </c>
    </row>
    <row r="8" spans="1:12" ht="14.25" x14ac:dyDescent="0.2">
      <c r="A8" s="6" t="s">
        <v>38</v>
      </c>
      <c r="B8" s="115">
        <v>387</v>
      </c>
      <c r="C8" s="90">
        <v>418</v>
      </c>
      <c r="D8" s="131">
        <v>-31</v>
      </c>
      <c r="E8" s="126">
        <v>-7.0000000000000007E-2</v>
      </c>
      <c r="F8" s="117">
        <v>-60</v>
      </c>
      <c r="G8" s="118">
        <v>-0.14000000000000001</v>
      </c>
      <c r="H8" s="123">
        <v>47</v>
      </c>
      <c r="I8" s="124">
        <v>0.11</v>
      </c>
      <c r="J8" s="57">
        <v>-18</v>
      </c>
      <c r="K8" s="118">
        <v>-0.04</v>
      </c>
    </row>
    <row r="9" spans="1:12" ht="14.25" x14ac:dyDescent="0.2">
      <c r="A9" s="10" t="s">
        <v>39</v>
      </c>
      <c r="B9" s="115">
        <v>-153</v>
      </c>
      <c r="C9" s="90">
        <v>-143</v>
      </c>
      <c r="D9" s="130">
        <v>-10</v>
      </c>
      <c r="E9" s="139" t="s">
        <v>40</v>
      </c>
      <c r="F9" s="119">
        <v>-10</v>
      </c>
      <c r="G9" s="140" t="s">
        <v>40</v>
      </c>
      <c r="H9" s="141" t="s">
        <v>40</v>
      </c>
      <c r="I9" s="140" t="s">
        <v>40</v>
      </c>
      <c r="J9" s="142" t="s">
        <v>40</v>
      </c>
      <c r="K9" s="140" t="s">
        <v>40</v>
      </c>
    </row>
    <row r="10" spans="1:12" ht="15.75" thickBot="1" x14ac:dyDescent="0.3">
      <c r="A10" s="13" t="s">
        <v>41</v>
      </c>
      <c r="B10" s="116">
        <v>2378</v>
      </c>
      <c r="C10" s="114">
        <v>2572</v>
      </c>
      <c r="D10" s="128">
        <v>-194</v>
      </c>
      <c r="E10" s="129">
        <v>-0.08</v>
      </c>
      <c r="F10" s="120">
        <v>-187</v>
      </c>
      <c r="G10" s="121">
        <v>-7.0000000000000007E-2</v>
      </c>
      <c r="H10" s="132">
        <v>53</v>
      </c>
      <c r="I10" s="133">
        <v>0.02</v>
      </c>
      <c r="J10" s="59">
        <v>-60</v>
      </c>
      <c r="K10" s="121">
        <v>-0.03</v>
      </c>
    </row>
    <row r="11" spans="1:12" ht="12.75" customHeight="1" x14ac:dyDescent="0.25">
      <c r="A11" s="186"/>
      <c r="B11" s="190"/>
      <c r="C11" s="190"/>
      <c r="D11" s="191"/>
      <c r="E11" s="191"/>
      <c r="H11" s="80"/>
      <c r="I11" s="80"/>
      <c r="J11" s="80"/>
      <c r="K11" s="80"/>
    </row>
    <row r="12" spans="1:12" ht="15.75" customHeight="1" x14ac:dyDescent="0.25">
      <c r="A12" s="186"/>
      <c r="B12" s="190"/>
      <c r="C12" s="190"/>
      <c r="D12" s="191"/>
      <c r="E12" s="191"/>
      <c r="H12" s="80"/>
      <c r="I12" s="80"/>
      <c r="J12" s="80"/>
      <c r="K12" s="80"/>
    </row>
    <row r="13" spans="1:12" ht="15.75" thickBot="1" x14ac:dyDescent="0.3">
      <c r="A13" s="3" t="s">
        <v>72</v>
      </c>
      <c r="B13" s="5"/>
      <c r="C13" s="5"/>
      <c r="H13" s="80"/>
      <c r="I13" s="80"/>
      <c r="J13" s="80"/>
      <c r="K13" s="80"/>
    </row>
    <row r="14" spans="1:12" ht="14.1" customHeight="1" x14ac:dyDescent="0.25">
      <c r="A14" s="26" t="s">
        <v>2</v>
      </c>
      <c r="B14" s="111" t="s">
        <v>72</v>
      </c>
      <c r="C14" s="112" t="s">
        <v>57</v>
      </c>
      <c r="D14" s="200" t="s">
        <v>34</v>
      </c>
      <c r="E14" s="201"/>
      <c r="F14" s="197" t="s">
        <v>35</v>
      </c>
      <c r="G14" s="198"/>
      <c r="H14" s="199" t="s">
        <v>36</v>
      </c>
      <c r="I14" s="198"/>
      <c r="J14" s="199" t="s">
        <v>37</v>
      </c>
      <c r="K14" s="198"/>
    </row>
    <row r="15" spans="1:12" ht="14.25" x14ac:dyDescent="0.2">
      <c r="A15" s="10" t="s">
        <v>52</v>
      </c>
      <c r="B15" s="115">
        <v>386</v>
      </c>
      <c r="C15" s="90">
        <v>378</v>
      </c>
      <c r="D15" s="125">
        <v>8</v>
      </c>
      <c r="E15" s="126">
        <v>0.02</v>
      </c>
      <c r="F15" s="117">
        <v>17</v>
      </c>
      <c r="G15" s="118">
        <v>0.05</v>
      </c>
      <c r="H15" s="119">
        <v>1</v>
      </c>
      <c r="I15" s="124">
        <v>0</v>
      </c>
      <c r="J15" s="119">
        <v>-10</v>
      </c>
      <c r="K15" s="118">
        <v>-0.03</v>
      </c>
    </row>
    <row r="16" spans="1:12" ht="14.25" x14ac:dyDescent="0.2">
      <c r="A16" s="10" t="s">
        <v>53</v>
      </c>
      <c r="B16" s="115">
        <v>189</v>
      </c>
      <c r="C16" s="90">
        <v>183</v>
      </c>
      <c r="D16" s="127">
        <v>6</v>
      </c>
      <c r="E16" s="126">
        <v>0.03</v>
      </c>
      <c r="F16" s="119">
        <v>10</v>
      </c>
      <c r="G16" s="118">
        <v>0.05</v>
      </c>
      <c r="H16" s="119">
        <v>0</v>
      </c>
      <c r="I16" s="124">
        <v>0</v>
      </c>
      <c r="J16" s="119">
        <v>-4</v>
      </c>
      <c r="K16" s="118">
        <v>-0.02</v>
      </c>
    </row>
    <row r="17" spans="1:11" ht="14.25" x14ac:dyDescent="0.2">
      <c r="A17" s="6" t="s">
        <v>38</v>
      </c>
      <c r="B17" s="115">
        <v>106</v>
      </c>
      <c r="C17" s="90">
        <v>98</v>
      </c>
      <c r="D17" s="131">
        <v>8</v>
      </c>
      <c r="E17" s="126">
        <v>0.08</v>
      </c>
      <c r="F17" s="117">
        <v>3</v>
      </c>
      <c r="G17" s="118">
        <v>0.03</v>
      </c>
      <c r="H17" s="117">
        <v>15</v>
      </c>
      <c r="I17" s="124">
        <v>0.15</v>
      </c>
      <c r="J17" s="117">
        <v>-10</v>
      </c>
      <c r="K17" s="118">
        <v>-0.1</v>
      </c>
    </row>
    <row r="18" spans="1:11" ht="14.25" x14ac:dyDescent="0.2">
      <c r="A18" s="10" t="s">
        <v>39</v>
      </c>
      <c r="B18" s="115">
        <v>-43</v>
      </c>
      <c r="C18" s="90">
        <v>-39</v>
      </c>
      <c r="D18" s="130">
        <v>-4</v>
      </c>
      <c r="E18" s="139" t="s">
        <v>40</v>
      </c>
      <c r="F18" s="119">
        <v>-4</v>
      </c>
      <c r="G18" s="140" t="s">
        <v>40</v>
      </c>
      <c r="H18" s="119" t="s">
        <v>40</v>
      </c>
      <c r="I18" s="140" t="s">
        <v>40</v>
      </c>
      <c r="J18" s="119" t="s">
        <v>40</v>
      </c>
      <c r="K18" s="140" t="s">
        <v>40</v>
      </c>
    </row>
    <row r="19" spans="1:11" ht="15.75" thickBot="1" x14ac:dyDescent="0.3">
      <c r="A19" s="13" t="s">
        <v>41</v>
      </c>
      <c r="B19" s="116">
        <v>638</v>
      </c>
      <c r="C19" s="114">
        <v>620</v>
      </c>
      <c r="D19" s="128">
        <v>18</v>
      </c>
      <c r="E19" s="129">
        <v>0.03</v>
      </c>
      <c r="F19" s="120">
        <v>26</v>
      </c>
      <c r="G19" s="121">
        <v>0.04</v>
      </c>
      <c r="H19" s="120">
        <v>16</v>
      </c>
      <c r="I19" s="133">
        <v>0.03</v>
      </c>
      <c r="J19" s="120">
        <v>-24</v>
      </c>
      <c r="K19" s="121">
        <v>-0.04</v>
      </c>
    </row>
    <row r="20" spans="1:11" ht="12.75" hidden="1" customHeight="1" x14ac:dyDescent="0.25">
      <c r="A20" s="3"/>
      <c r="B20" s="190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ht="15.75" hidden="1" customHeight="1" x14ac:dyDescent="0.25">
      <c r="A21" s="182"/>
      <c r="B21" s="190"/>
      <c r="C21" s="190"/>
      <c r="D21" s="191"/>
      <c r="E21" s="191"/>
      <c r="H21" s="80"/>
      <c r="I21" s="80"/>
      <c r="J21" s="80"/>
      <c r="K21" s="80"/>
    </row>
    <row r="22" spans="1:11" ht="15.75" hidden="1" customHeight="1" thickBot="1" x14ac:dyDescent="0.3">
      <c r="A22" s="3" t="s">
        <v>68</v>
      </c>
      <c r="B22" s="5"/>
      <c r="C22" s="5"/>
      <c r="H22" s="80"/>
      <c r="I22" s="80"/>
      <c r="J22" s="80"/>
      <c r="K22" s="80"/>
    </row>
    <row r="23" spans="1:11" ht="14.1" hidden="1" customHeight="1" x14ac:dyDescent="0.25">
      <c r="A23" s="26" t="s">
        <v>2</v>
      </c>
      <c r="B23" s="111" t="s">
        <v>68</v>
      </c>
      <c r="C23" s="112" t="s">
        <v>69</v>
      </c>
      <c r="D23" s="200" t="s">
        <v>34</v>
      </c>
      <c r="E23" s="201"/>
      <c r="F23" s="197" t="s">
        <v>35</v>
      </c>
      <c r="G23" s="198"/>
      <c r="H23" s="199" t="s">
        <v>36</v>
      </c>
      <c r="I23" s="198"/>
      <c r="J23" s="199" t="s">
        <v>37</v>
      </c>
      <c r="K23" s="198"/>
    </row>
    <row r="24" spans="1:11" ht="14.25" hidden="1" customHeight="1" x14ac:dyDescent="0.2">
      <c r="A24" s="10" t="s">
        <v>52</v>
      </c>
      <c r="B24" s="115">
        <v>1060</v>
      </c>
      <c r="C24" s="90">
        <v>1201</v>
      </c>
      <c r="D24" s="125">
        <f>B24-C24</f>
        <v>-141</v>
      </c>
      <c r="E24" s="126">
        <f>D24/C24</f>
        <v>-0.11740216486261448</v>
      </c>
      <c r="F24" s="117">
        <v>-125</v>
      </c>
      <c r="G24" s="118">
        <v>-0.11</v>
      </c>
      <c r="H24" s="142" t="s">
        <v>40</v>
      </c>
      <c r="I24" s="140" t="s">
        <v>40</v>
      </c>
      <c r="J24" s="57">
        <v>-16</v>
      </c>
      <c r="K24" s="124">
        <f>J24/C24</f>
        <v>-1.3322231473771857E-2</v>
      </c>
    </row>
    <row r="25" spans="1:11" ht="14.25" hidden="1" customHeight="1" x14ac:dyDescent="0.2">
      <c r="A25" s="10" t="s">
        <v>53</v>
      </c>
      <c r="B25" s="115">
        <v>509</v>
      </c>
      <c r="C25" s="90">
        <v>535</v>
      </c>
      <c r="D25" s="127">
        <f>B25-C25</f>
        <v>-26</v>
      </c>
      <c r="E25" s="126">
        <f>D25/C25</f>
        <v>-4.8598130841121495E-2</v>
      </c>
      <c r="F25" s="119">
        <v>-19</v>
      </c>
      <c r="G25" s="118">
        <f>F25/C25</f>
        <v>-3.5514018691588788E-2</v>
      </c>
      <c r="H25" s="122">
        <v>5</v>
      </c>
      <c r="I25" s="118">
        <v>0.01</v>
      </c>
      <c r="J25" s="57">
        <v>-12</v>
      </c>
      <c r="K25" s="124">
        <f>J25/C25</f>
        <v>-2.2429906542056073E-2</v>
      </c>
    </row>
    <row r="26" spans="1:11" ht="14.25" hidden="1" customHeight="1" x14ac:dyDescent="0.2">
      <c r="A26" s="6" t="s">
        <v>38</v>
      </c>
      <c r="B26" s="115">
        <v>281</v>
      </c>
      <c r="C26" s="90">
        <v>320</v>
      </c>
      <c r="D26" s="131">
        <f>B26-C26</f>
        <v>-39</v>
      </c>
      <c r="E26" s="126">
        <f>D26/C26</f>
        <v>-0.121875</v>
      </c>
      <c r="F26" s="117">
        <v>-63</v>
      </c>
      <c r="G26" s="118">
        <f>F26/C26</f>
        <v>-0.19687499999999999</v>
      </c>
      <c r="H26" s="123">
        <v>32</v>
      </c>
      <c r="I26" s="118">
        <f>H26/C26</f>
        <v>0.1</v>
      </c>
      <c r="J26" s="57">
        <v>-8</v>
      </c>
      <c r="K26" s="124">
        <v>-0.02</v>
      </c>
    </row>
    <row r="27" spans="1:11" ht="14.25" hidden="1" customHeight="1" x14ac:dyDescent="0.2">
      <c r="A27" s="10" t="s">
        <v>39</v>
      </c>
      <c r="B27" s="115">
        <v>-110</v>
      </c>
      <c r="C27" s="90">
        <v>-104</v>
      </c>
      <c r="D27" s="130">
        <f>B27-C27</f>
        <v>-6</v>
      </c>
      <c r="E27" s="139" t="s">
        <v>40</v>
      </c>
      <c r="F27" s="119">
        <v>-6</v>
      </c>
      <c r="G27" s="140" t="s">
        <v>40</v>
      </c>
      <c r="H27" s="141" t="s">
        <v>40</v>
      </c>
      <c r="I27" s="140" t="s">
        <v>40</v>
      </c>
      <c r="J27" s="142" t="s">
        <v>40</v>
      </c>
      <c r="K27" s="143" t="s">
        <v>40</v>
      </c>
    </row>
    <row r="28" spans="1:11" ht="15.75" hidden="1" customHeight="1" thickBot="1" x14ac:dyDescent="0.3">
      <c r="A28" s="13" t="s">
        <v>41</v>
      </c>
      <c r="B28" s="116">
        <f>SUM(B24:B27)</f>
        <v>1740</v>
      </c>
      <c r="C28" s="114">
        <f>SUM(C24:C27)</f>
        <v>1952</v>
      </c>
      <c r="D28" s="128">
        <f>B28-C28</f>
        <v>-212</v>
      </c>
      <c r="E28" s="129">
        <f>D28/C28</f>
        <v>-0.10860655737704918</v>
      </c>
      <c r="F28" s="120">
        <f>SUM(F24:F27)</f>
        <v>-213</v>
      </c>
      <c r="G28" s="121">
        <f>F28/C28</f>
        <v>-0.1091188524590164</v>
      </c>
      <c r="H28" s="132">
        <f>SUM(H24:H27)</f>
        <v>37</v>
      </c>
      <c r="I28" s="121">
        <v>0.02</v>
      </c>
      <c r="J28" s="59">
        <f>SUM(J24:J27)</f>
        <v>-36</v>
      </c>
      <c r="K28" s="121">
        <f>J28/C28</f>
        <v>-1.8442622950819672E-2</v>
      </c>
    </row>
    <row r="29" spans="1:11" ht="12.75" customHeight="1" x14ac:dyDescent="0.2">
      <c r="C29" s="80"/>
    </row>
    <row r="30" spans="1:11" ht="15.75" customHeight="1" x14ac:dyDescent="0.25">
      <c r="A30" s="182"/>
      <c r="B30" s="190"/>
      <c r="C30" s="190"/>
      <c r="D30" s="174"/>
      <c r="E30" s="191"/>
      <c r="H30" s="80"/>
      <c r="I30" s="80"/>
      <c r="J30" s="80"/>
      <c r="K30" s="80"/>
    </row>
    <row r="31" spans="1:11" ht="15.75" thickBot="1" x14ac:dyDescent="0.3">
      <c r="A31" s="3" t="s">
        <v>67</v>
      </c>
      <c r="B31" s="5"/>
      <c r="C31" s="5"/>
      <c r="H31" s="80"/>
      <c r="I31" s="80"/>
      <c r="J31" s="80"/>
      <c r="K31" s="80"/>
    </row>
    <row r="32" spans="1:11" ht="14.1" customHeight="1" x14ac:dyDescent="0.25">
      <c r="A32" s="26" t="s">
        <v>2</v>
      </c>
      <c r="B32" s="111" t="s">
        <v>67</v>
      </c>
      <c r="C32" s="112" t="s">
        <v>59</v>
      </c>
      <c r="D32" s="200" t="s">
        <v>34</v>
      </c>
      <c r="E32" s="201"/>
      <c r="F32" s="197" t="s">
        <v>35</v>
      </c>
      <c r="G32" s="198"/>
      <c r="H32" s="199" t="s">
        <v>36</v>
      </c>
      <c r="I32" s="198"/>
      <c r="J32" s="199" t="s">
        <v>37</v>
      </c>
      <c r="K32" s="198"/>
    </row>
    <row r="33" spans="1:11" ht="14.25" x14ac:dyDescent="0.2">
      <c r="A33" s="10" t="s">
        <v>52</v>
      </c>
      <c r="B33" s="115">
        <v>370</v>
      </c>
      <c r="C33" s="90">
        <v>402</v>
      </c>
      <c r="D33" s="125">
        <v>-32</v>
      </c>
      <c r="E33" s="126">
        <v>-0.08</v>
      </c>
      <c r="F33" s="117">
        <v>-25</v>
      </c>
      <c r="G33" s="118">
        <v>-0.06</v>
      </c>
      <c r="H33" s="142" t="s">
        <v>40</v>
      </c>
      <c r="I33" s="140" t="s">
        <v>40</v>
      </c>
      <c r="J33" s="57">
        <v>-7</v>
      </c>
      <c r="K33" s="118">
        <v>-0.02</v>
      </c>
    </row>
    <row r="34" spans="1:11" ht="14.25" x14ac:dyDescent="0.2">
      <c r="A34" s="10" t="s">
        <v>53</v>
      </c>
      <c r="B34" s="115">
        <v>189</v>
      </c>
      <c r="C34" s="90">
        <v>180</v>
      </c>
      <c r="D34" s="127">
        <v>9</v>
      </c>
      <c r="E34" s="126">
        <v>0.05</v>
      </c>
      <c r="F34" s="117">
        <v>15</v>
      </c>
      <c r="G34" s="118">
        <v>0.08</v>
      </c>
      <c r="H34" s="142" t="s">
        <v>40</v>
      </c>
      <c r="I34" s="140" t="s">
        <v>40</v>
      </c>
      <c r="J34" s="57">
        <v>-6</v>
      </c>
      <c r="K34" s="118">
        <v>-0.03</v>
      </c>
    </row>
    <row r="35" spans="1:11" ht="14.25" x14ac:dyDescent="0.2">
      <c r="A35" s="6" t="s">
        <v>38</v>
      </c>
      <c r="B35" s="115">
        <v>100</v>
      </c>
      <c r="C35" s="90">
        <v>108</v>
      </c>
      <c r="D35" s="131">
        <v>-8</v>
      </c>
      <c r="E35" s="126">
        <v>-7.0000000000000007E-2</v>
      </c>
      <c r="F35" s="117">
        <v>-12</v>
      </c>
      <c r="G35" s="118">
        <v>-0.11</v>
      </c>
      <c r="H35" s="122">
        <v>11</v>
      </c>
      <c r="I35" s="140">
        <v>0.1</v>
      </c>
      <c r="J35" s="57">
        <v>-7</v>
      </c>
      <c r="K35" s="118">
        <v>-0.06</v>
      </c>
    </row>
    <row r="36" spans="1:11" ht="14.25" x14ac:dyDescent="0.2">
      <c r="A36" s="10" t="s">
        <v>39</v>
      </c>
      <c r="B36" s="115">
        <v>-39</v>
      </c>
      <c r="C36" s="90">
        <v>-34</v>
      </c>
      <c r="D36" s="130">
        <v>-5</v>
      </c>
      <c r="E36" s="139" t="s">
        <v>40</v>
      </c>
      <c r="F36" s="117">
        <v>-5</v>
      </c>
      <c r="G36" s="140" t="s">
        <v>40</v>
      </c>
      <c r="H36" s="141" t="s">
        <v>40</v>
      </c>
      <c r="I36" s="140" t="s">
        <v>40</v>
      </c>
      <c r="J36" s="142" t="s">
        <v>40</v>
      </c>
      <c r="K36" s="140" t="s">
        <v>40</v>
      </c>
    </row>
    <row r="37" spans="1:11" ht="15.75" thickBot="1" x14ac:dyDescent="0.3">
      <c r="A37" s="13" t="s">
        <v>41</v>
      </c>
      <c r="B37" s="116">
        <v>620</v>
      </c>
      <c r="C37" s="114">
        <v>656</v>
      </c>
      <c r="D37" s="128">
        <v>-36</v>
      </c>
      <c r="E37" s="129">
        <v>-0.05</v>
      </c>
      <c r="F37" s="120">
        <v>-27</v>
      </c>
      <c r="G37" s="121">
        <v>-0.04</v>
      </c>
      <c r="H37" s="132">
        <v>11</v>
      </c>
      <c r="I37" s="192">
        <v>0.02</v>
      </c>
      <c r="J37" s="59">
        <v>-20</v>
      </c>
      <c r="K37" s="121">
        <v>-0.03</v>
      </c>
    </row>
    <row r="38" spans="1:11" ht="12.75" hidden="1" customHeight="1" x14ac:dyDescent="0.2"/>
    <row r="39" spans="1:11" ht="15.75" hidden="1" customHeight="1" x14ac:dyDescent="0.25">
      <c r="A39" s="106"/>
      <c r="B39" s="190"/>
      <c r="C39" s="190"/>
      <c r="D39" s="175"/>
      <c r="E39" s="191"/>
      <c r="H39" s="80"/>
      <c r="I39" s="80"/>
      <c r="J39" s="80"/>
      <c r="K39" s="80"/>
    </row>
    <row r="40" spans="1:11" ht="15.75" hidden="1" customHeight="1" thickBot="1" x14ac:dyDescent="0.3">
      <c r="A40" s="3" t="s">
        <v>63</v>
      </c>
      <c r="B40" s="5"/>
      <c r="C40" s="5"/>
      <c r="H40" s="80"/>
      <c r="I40" s="80"/>
      <c r="J40" s="80"/>
      <c r="K40" s="80"/>
    </row>
    <row r="41" spans="1:11" ht="14.1" hidden="1" customHeight="1" x14ac:dyDescent="0.25">
      <c r="A41" s="26" t="s">
        <v>2</v>
      </c>
      <c r="B41" s="111" t="s">
        <v>63</v>
      </c>
      <c r="C41" s="112" t="s">
        <v>58</v>
      </c>
      <c r="D41" s="200" t="s">
        <v>34</v>
      </c>
      <c r="E41" s="201"/>
      <c r="F41" s="197" t="s">
        <v>35</v>
      </c>
      <c r="G41" s="198"/>
      <c r="H41" s="199" t="s">
        <v>36</v>
      </c>
      <c r="I41" s="198"/>
      <c r="J41" s="199" t="s">
        <v>37</v>
      </c>
      <c r="K41" s="198"/>
    </row>
    <row r="42" spans="1:11" ht="14.25" hidden="1" customHeight="1" x14ac:dyDescent="0.2">
      <c r="A42" s="10" t="s">
        <v>52</v>
      </c>
      <c r="B42" s="115">
        <v>690</v>
      </c>
      <c r="C42" s="90">
        <v>799</v>
      </c>
      <c r="D42" s="125">
        <f>B42-C42</f>
        <v>-109</v>
      </c>
      <c r="E42" s="126">
        <f>D42/C42</f>
        <v>-0.13642052565707133</v>
      </c>
      <c r="F42" s="117">
        <v>-100</v>
      </c>
      <c r="G42" s="118">
        <f>F42/C42</f>
        <v>-0.12515644555694619</v>
      </c>
      <c r="H42" s="142" t="s">
        <v>40</v>
      </c>
      <c r="I42" s="140" t="s">
        <v>40</v>
      </c>
      <c r="J42" s="57">
        <v>-9</v>
      </c>
      <c r="K42" s="124">
        <f>J42/C42</f>
        <v>-1.1264080100125156E-2</v>
      </c>
    </row>
    <row r="43" spans="1:11" ht="14.25" hidden="1" customHeight="1" x14ac:dyDescent="0.2">
      <c r="A43" s="10" t="s">
        <v>53</v>
      </c>
      <c r="B43" s="115">
        <v>320</v>
      </c>
      <c r="C43" s="90">
        <v>355</v>
      </c>
      <c r="D43" s="127">
        <f>B43-C43</f>
        <v>-35</v>
      </c>
      <c r="E43" s="126">
        <f>D43/C43</f>
        <v>-9.8591549295774641E-2</v>
      </c>
      <c r="F43" s="119">
        <v>-34</v>
      </c>
      <c r="G43" s="118">
        <f>F43/C43</f>
        <v>-9.5774647887323941E-2</v>
      </c>
      <c r="H43" s="122">
        <v>5</v>
      </c>
      <c r="I43" s="118">
        <v>0.02</v>
      </c>
      <c r="J43" s="57">
        <v>-6</v>
      </c>
      <c r="K43" s="124">
        <f>J43/C43</f>
        <v>-1.6901408450704224E-2</v>
      </c>
    </row>
    <row r="44" spans="1:11" ht="14.25" hidden="1" customHeight="1" x14ac:dyDescent="0.2">
      <c r="A44" s="6" t="s">
        <v>38</v>
      </c>
      <c r="B44" s="115">
        <v>181</v>
      </c>
      <c r="C44" s="90">
        <v>212</v>
      </c>
      <c r="D44" s="131">
        <f>B44-C44</f>
        <v>-31</v>
      </c>
      <c r="E44" s="126">
        <f>D44/C44</f>
        <v>-0.14622641509433962</v>
      </c>
      <c r="F44" s="117">
        <v>-51</v>
      </c>
      <c r="G44" s="118">
        <f>F44/C44</f>
        <v>-0.24056603773584906</v>
      </c>
      <c r="H44" s="123">
        <v>21</v>
      </c>
      <c r="I44" s="118">
        <f>H44/C44</f>
        <v>9.9056603773584911E-2</v>
      </c>
      <c r="J44" s="57">
        <v>-1</v>
      </c>
      <c r="K44" s="124">
        <v>-0.01</v>
      </c>
    </row>
    <row r="45" spans="1:11" ht="14.25" hidden="1" customHeight="1" x14ac:dyDescent="0.2">
      <c r="A45" s="10" t="s">
        <v>39</v>
      </c>
      <c r="B45" s="115">
        <v>-71</v>
      </c>
      <c r="C45" s="90">
        <v>-70</v>
      </c>
      <c r="D45" s="130">
        <f>B45-C45</f>
        <v>-1</v>
      </c>
      <c r="E45" s="139" t="s">
        <v>40</v>
      </c>
      <c r="F45" s="119">
        <v>-1</v>
      </c>
      <c r="G45" s="140" t="s">
        <v>40</v>
      </c>
      <c r="H45" s="141" t="s">
        <v>40</v>
      </c>
      <c r="I45" s="140" t="s">
        <v>40</v>
      </c>
      <c r="J45" s="142" t="s">
        <v>40</v>
      </c>
      <c r="K45" s="143" t="s">
        <v>40</v>
      </c>
    </row>
    <row r="46" spans="1:11" ht="15.75" hidden="1" customHeight="1" thickBot="1" x14ac:dyDescent="0.3">
      <c r="A46" s="13" t="s">
        <v>41</v>
      </c>
      <c r="B46" s="116">
        <f>SUM(B42:B45)</f>
        <v>1120</v>
      </c>
      <c r="C46" s="114">
        <v>1296</v>
      </c>
      <c r="D46" s="128">
        <f>B46-C46</f>
        <v>-176</v>
      </c>
      <c r="E46" s="129">
        <f>D46/C46</f>
        <v>-0.13580246913580246</v>
      </c>
      <c r="F46" s="120">
        <f>SUM(F42:F45)</f>
        <v>-186</v>
      </c>
      <c r="G46" s="121">
        <f>F46/C46</f>
        <v>-0.14351851851851852</v>
      </c>
      <c r="H46" s="132">
        <f>SUM(H42:H45)</f>
        <v>26</v>
      </c>
      <c r="I46" s="121">
        <v>0.01</v>
      </c>
      <c r="J46" s="59">
        <f>SUM(J42:J45)</f>
        <v>-16</v>
      </c>
      <c r="K46" s="121">
        <f>J46/C46</f>
        <v>-1.2345679012345678E-2</v>
      </c>
    </row>
    <row r="48" spans="1:11" ht="15.75" x14ac:dyDescent="0.25">
      <c r="A48" s="101"/>
      <c r="B48" s="190"/>
      <c r="C48" s="190"/>
      <c r="D48" s="191"/>
      <c r="E48" s="191"/>
      <c r="F48" s="2"/>
      <c r="G48" s="2"/>
    </row>
    <row r="49" spans="1:12" ht="15.75" thickBot="1" x14ac:dyDescent="0.3">
      <c r="A49" s="3" t="s">
        <v>62</v>
      </c>
      <c r="B49" s="5"/>
      <c r="C49" s="5"/>
      <c r="H49" s="80"/>
      <c r="I49" s="80"/>
      <c r="J49" s="80"/>
      <c r="K49" s="80"/>
    </row>
    <row r="50" spans="1:12" ht="14.1" customHeight="1" x14ac:dyDescent="0.25">
      <c r="A50" s="26" t="s">
        <v>2</v>
      </c>
      <c r="B50" s="111" t="s">
        <v>62</v>
      </c>
      <c r="C50" s="112" t="s">
        <v>60</v>
      </c>
      <c r="D50" s="200" t="s">
        <v>34</v>
      </c>
      <c r="E50" s="201"/>
      <c r="F50" s="197" t="s">
        <v>35</v>
      </c>
      <c r="G50" s="198"/>
      <c r="H50" s="199" t="s">
        <v>36</v>
      </c>
      <c r="I50" s="198"/>
      <c r="J50" s="199" t="s">
        <v>37</v>
      </c>
      <c r="K50" s="198"/>
    </row>
    <row r="51" spans="1:12" ht="14.25" x14ac:dyDescent="0.2">
      <c r="A51" s="10" t="s">
        <v>52</v>
      </c>
      <c r="B51" s="115">
        <v>289</v>
      </c>
      <c r="C51" s="90">
        <v>399</v>
      </c>
      <c r="D51" s="125">
        <v>-110</v>
      </c>
      <c r="E51" s="126">
        <v>-0.28000000000000003</v>
      </c>
      <c r="F51" s="117">
        <v>-102</v>
      </c>
      <c r="G51" s="118">
        <v>-0.26</v>
      </c>
      <c r="H51" s="142" t="s">
        <v>40</v>
      </c>
      <c r="I51" s="140" t="s">
        <v>40</v>
      </c>
      <c r="J51" s="57">
        <v>-8</v>
      </c>
      <c r="K51" s="118">
        <v>-0.02</v>
      </c>
    </row>
    <row r="52" spans="1:12" ht="14.25" x14ac:dyDescent="0.2">
      <c r="A52" s="10" t="s">
        <v>53</v>
      </c>
      <c r="B52" s="115">
        <v>174</v>
      </c>
      <c r="C52" s="90">
        <v>184</v>
      </c>
      <c r="D52" s="127">
        <v>-10</v>
      </c>
      <c r="E52" s="126">
        <v>-0.05</v>
      </c>
      <c r="F52" s="119">
        <v>-6</v>
      </c>
      <c r="G52" s="118">
        <v>-0.03</v>
      </c>
      <c r="H52" s="122">
        <v>0</v>
      </c>
      <c r="I52" s="140">
        <v>0</v>
      </c>
      <c r="J52" s="57">
        <v>-4</v>
      </c>
      <c r="K52" s="118">
        <v>-0.02</v>
      </c>
    </row>
    <row r="53" spans="1:12" ht="14.25" x14ac:dyDescent="0.2">
      <c r="A53" s="6" t="s">
        <v>38</v>
      </c>
      <c r="B53" s="115">
        <v>71</v>
      </c>
      <c r="C53" s="90">
        <v>106</v>
      </c>
      <c r="D53" s="131">
        <v>-35</v>
      </c>
      <c r="E53" s="126">
        <v>-0.33</v>
      </c>
      <c r="F53" s="117">
        <v>-45</v>
      </c>
      <c r="G53" s="118">
        <v>-0.42</v>
      </c>
      <c r="H53" s="123">
        <v>11</v>
      </c>
      <c r="I53" s="140">
        <v>0.1</v>
      </c>
      <c r="J53" s="57">
        <v>-1</v>
      </c>
      <c r="K53" s="118">
        <v>-0.01</v>
      </c>
    </row>
    <row r="54" spans="1:12" ht="14.25" x14ac:dyDescent="0.2">
      <c r="A54" s="10" t="s">
        <v>39</v>
      </c>
      <c r="B54" s="115">
        <v>-30</v>
      </c>
      <c r="C54" s="90">
        <v>-36</v>
      </c>
      <c r="D54" s="130">
        <v>6</v>
      </c>
      <c r="E54" s="139" t="s">
        <v>40</v>
      </c>
      <c r="F54" s="119">
        <v>6</v>
      </c>
      <c r="G54" s="140" t="s">
        <v>40</v>
      </c>
      <c r="H54" s="141" t="s">
        <v>40</v>
      </c>
      <c r="I54" s="140" t="s">
        <v>40</v>
      </c>
      <c r="J54" s="142" t="s">
        <v>40</v>
      </c>
      <c r="K54" s="140" t="s">
        <v>40</v>
      </c>
    </row>
    <row r="55" spans="1:12" ht="15.75" thickBot="1" x14ac:dyDescent="0.3">
      <c r="A55" s="13" t="s">
        <v>41</v>
      </c>
      <c r="B55" s="116">
        <v>504</v>
      </c>
      <c r="C55" s="114">
        <v>653</v>
      </c>
      <c r="D55" s="128">
        <v>-149</v>
      </c>
      <c r="E55" s="129">
        <v>-0.23</v>
      </c>
      <c r="F55" s="120">
        <v>-147</v>
      </c>
      <c r="G55" s="121">
        <v>-0.23</v>
      </c>
      <c r="H55" s="132">
        <v>11</v>
      </c>
      <c r="I55" s="192">
        <v>0.02</v>
      </c>
      <c r="J55" s="59">
        <v>-13</v>
      </c>
      <c r="K55" s="121">
        <v>-0.02</v>
      </c>
    </row>
    <row r="57" spans="1:12" x14ac:dyDescent="0.2">
      <c r="L57" s="154"/>
    </row>
    <row r="58" spans="1:12" ht="15.75" thickBot="1" x14ac:dyDescent="0.3">
      <c r="A58" s="3" t="s">
        <v>61</v>
      </c>
      <c r="B58" s="5"/>
      <c r="C58" s="5"/>
      <c r="H58" s="80"/>
      <c r="I58" s="80"/>
      <c r="J58" s="80"/>
      <c r="K58" s="80"/>
    </row>
    <row r="59" spans="1:12" ht="14.1" customHeight="1" x14ac:dyDescent="0.25">
      <c r="A59" s="26" t="s">
        <v>2</v>
      </c>
      <c r="B59" s="111" t="s">
        <v>61</v>
      </c>
      <c r="C59" s="112" t="s">
        <v>50</v>
      </c>
      <c r="D59" s="200" t="s">
        <v>34</v>
      </c>
      <c r="E59" s="201"/>
      <c r="F59" s="197" t="s">
        <v>35</v>
      </c>
      <c r="G59" s="198"/>
      <c r="H59" s="199" t="s">
        <v>36</v>
      </c>
      <c r="I59" s="198"/>
      <c r="J59" s="199" t="s">
        <v>37</v>
      </c>
      <c r="K59" s="198"/>
    </row>
    <row r="60" spans="1:12" ht="14.25" x14ac:dyDescent="0.2">
      <c r="A60" s="10" t="s">
        <v>52</v>
      </c>
      <c r="B60" s="115">
        <v>401</v>
      </c>
      <c r="C60" s="113">
        <v>400</v>
      </c>
      <c r="D60" s="125">
        <v>1</v>
      </c>
      <c r="E60" s="126">
        <v>0</v>
      </c>
      <c r="F60" s="117">
        <v>2</v>
      </c>
      <c r="G60" s="118">
        <v>0</v>
      </c>
      <c r="H60" s="142" t="s">
        <v>40</v>
      </c>
      <c r="I60" s="140" t="s">
        <v>40</v>
      </c>
      <c r="J60" s="57">
        <v>-1</v>
      </c>
      <c r="K60" s="118">
        <v>0</v>
      </c>
    </row>
    <row r="61" spans="1:12" ht="14.25" x14ac:dyDescent="0.2">
      <c r="A61" s="10" t="s">
        <v>53</v>
      </c>
      <c r="B61" s="115">
        <v>146</v>
      </c>
      <c r="C61" s="113">
        <v>171</v>
      </c>
      <c r="D61" s="127">
        <v>-25</v>
      </c>
      <c r="E61" s="126">
        <v>-0.14000000000000001</v>
      </c>
      <c r="F61" s="119">
        <v>-28</v>
      </c>
      <c r="G61" s="118">
        <v>-0.16</v>
      </c>
      <c r="H61" s="122">
        <v>5</v>
      </c>
      <c r="I61" s="140">
        <v>0.03</v>
      </c>
      <c r="J61" s="57">
        <v>-2</v>
      </c>
      <c r="K61" s="118">
        <v>-0.01</v>
      </c>
    </row>
    <row r="62" spans="1:12" ht="14.25" x14ac:dyDescent="0.2">
      <c r="A62" s="6" t="s">
        <v>38</v>
      </c>
      <c r="B62" s="115">
        <v>110</v>
      </c>
      <c r="C62" s="113">
        <v>106</v>
      </c>
      <c r="D62" s="131">
        <v>4</v>
      </c>
      <c r="E62" s="126">
        <v>0.04</v>
      </c>
      <c r="F62" s="117">
        <v>-6</v>
      </c>
      <c r="G62" s="118">
        <v>-0.06</v>
      </c>
      <c r="H62" s="123">
        <v>10</v>
      </c>
      <c r="I62" s="140">
        <v>0.1</v>
      </c>
      <c r="J62" s="57">
        <v>0</v>
      </c>
      <c r="K62" s="118">
        <v>0</v>
      </c>
    </row>
    <row r="63" spans="1:12" ht="14.25" x14ac:dyDescent="0.2">
      <c r="A63" s="10" t="s">
        <v>39</v>
      </c>
      <c r="B63" s="115">
        <v>-41</v>
      </c>
      <c r="C63" s="113">
        <v>-34</v>
      </c>
      <c r="D63" s="130">
        <v>-7</v>
      </c>
      <c r="E63" s="139" t="s">
        <v>40</v>
      </c>
      <c r="F63" s="119">
        <v>-7</v>
      </c>
      <c r="G63" s="140" t="s">
        <v>40</v>
      </c>
      <c r="H63" s="141" t="s">
        <v>40</v>
      </c>
      <c r="I63" s="140" t="s">
        <v>40</v>
      </c>
      <c r="J63" s="142" t="s">
        <v>40</v>
      </c>
      <c r="K63" s="140" t="s">
        <v>40</v>
      </c>
    </row>
    <row r="64" spans="1:12" ht="15.75" thickBot="1" x14ac:dyDescent="0.3">
      <c r="A64" s="13" t="s">
        <v>41</v>
      </c>
      <c r="B64" s="116">
        <v>616</v>
      </c>
      <c r="C64" s="114">
        <v>643</v>
      </c>
      <c r="D64" s="128">
        <v>-27</v>
      </c>
      <c r="E64" s="129">
        <v>-0.04</v>
      </c>
      <c r="F64" s="120">
        <v>-39</v>
      </c>
      <c r="G64" s="121">
        <v>-0.06</v>
      </c>
      <c r="H64" s="132">
        <v>15</v>
      </c>
      <c r="I64" s="192">
        <v>0.02</v>
      </c>
      <c r="J64" s="59">
        <v>-3</v>
      </c>
      <c r="K64" s="121">
        <v>0</v>
      </c>
    </row>
    <row r="66" spans="1:11" x14ac:dyDescent="0.2">
      <c r="A66" s="23"/>
      <c r="K66" s="178" t="s">
        <v>65</v>
      </c>
    </row>
    <row r="67" spans="1:11" x14ac:dyDescent="0.2">
      <c r="J67" s="1"/>
      <c r="K67" s="178"/>
    </row>
  </sheetData>
  <sheetProtection algorithmName="SHA-512" hashValue="CVl/Z3IyBdrMMXHOp21N4lRISOyoykkBC5klqvmsa0+eNg81lawCX895Tw+JwN4D6QpW8qTj8vDacDSx2ID0qg==" saltValue="qpnly8R7PP3PJ1KO+OVTZQ==" spinCount="100000" sheet="1" objects="1" scenarios="1"/>
  <mergeCells count="31">
    <mergeCell ref="D50:E50"/>
    <mergeCell ref="F50:G50"/>
    <mergeCell ref="H50:I50"/>
    <mergeCell ref="J50:K50"/>
    <mergeCell ref="D59:E59"/>
    <mergeCell ref="F59:G59"/>
    <mergeCell ref="H59:I59"/>
    <mergeCell ref="J59:K59"/>
    <mergeCell ref="H41:I41"/>
    <mergeCell ref="J41:K41"/>
    <mergeCell ref="A1:C1"/>
    <mergeCell ref="A2:C2"/>
    <mergeCell ref="D2:E2"/>
    <mergeCell ref="D41:E41"/>
    <mergeCell ref="F41:G41"/>
    <mergeCell ref="D32:E32"/>
    <mergeCell ref="F32:G32"/>
    <mergeCell ref="H32:I32"/>
    <mergeCell ref="J32:K32"/>
    <mergeCell ref="D23:E23"/>
    <mergeCell ref="F23:G23"/>
    <mergeCell ref="H23:I23"/>
    <mergeCell ref="J23:K23"/>
    <mergeCell ref="D5:E5"/>
    <mergeCell ref="F5:G5"/>
    <mergeCell ref="H5:I5"/>
    <mergeCell ref="J5:K5"/>
    <mergeCell ref="D14:E14"/>
    <mergeCell ref="F14:G14"/>
    <mergeCell ref="H14:I14"/>
    <mergeCell ref="J14:K14"/>
  </mergeCells>
  <pageMargins left="0.25" right="0.25" top="0.75" bottom="0.75" header="0.3" footer="0.3"/>
  <pageSetup paperSize="9" scale="70" orientation="landscape" r:id="rId1"/>
  <ignoredErrors>
    <ignoredError sqref="F28:G32 F38:G4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0"/>
  <sheetViews>
    <sheetView tabSelected="1" view="pageBreakPreview" zoomScale="85" zoomScaleNormal="80" zoomScaleSheetLayoutView="85" workbookViewId="0">
      <selection activeCell="A26" sqref="A26"/>
    </sheetView>
  </sheetViews>
  <sheetFormatPr baseColWidth="10" defaultColWidth="11.42578125" defaultRowHeight="12.75" x14ac:dyDescent="0.2"/>
  <cols>
    <col min="1" max="1" width="36.7109375" style="2" customWidth="1"/>
    <col min="2" max="5" width="17.140625" style="2" customWidth="1"/>
    <col min="6" max="10" width="17.140625" style="1" customWidth="1"/>
    <col min="11" max="11" width="17.140625" style="2" customWidth="1"/>
    <col min="12" max="16384" width="11.42578125" style="2"/>
  </cols>
  <sheetData>
    <row r="1" spans="1:11" ht="18" x14ac:dyDescent="0.25">
      <c r="A1" s="193" t="s">
        <v>0</v>
      </c>
      <c r="B1" s="193"/>
      <c r="C1" s="193"/>
      <c r="D1" s="193"/>
      <c r="E1" s="100"/>
      <c r="K1" s="80"/>
    </row>
    <row r="2" spans="1:11" ht="15.75" x14ac:dyDescent="0.25">
      <c r="A2" s="194" t="s">
        <v>42</v>
      </c>
      <c r="B2" s="194"/>
      <c r="C2" s="194"/>
      <c r="D2" s="194"/>
      <c r="E2" s="101"/>
      <c r="F2" s="202"/>
      <c r="G2" s="202"/>
      <c r="K2" s="80"/>
    </row>
    <row r="3" spans="1:11" ht="15.75" x14ac:dyDescent="0.25">
      <c r="A3" s="186"/>
      <c r="B3" s="186"/>
      <c r="C3" s="186"/>
      <c r="D3" s="186"/>
      <c r="E3" s="186"/>
      <c r="F3" s="187"/>
      <c r="G3" s="187"/>
      <c r="K3" s="80"/>
    </row>
    <row r="4" spans="1:11" ht="15" x14ac:dyDescent="0.25">
      <c r="A4" s="47" t="s">
        <v>71</v>
      </c>
      <c r="B4" s="80"/>
      <c r="C4" s="80"/>
      <c r="D4" s="80"/>
      <c r="E4" s="80"/>
      <c r="K4" s="80"/>
    </row>
    <row r="5" spans="1:11" ht="15" x14ac:dyDescent="0.25">
      <c r="A5" s="26" t="s">
        <v>2</v>
      </c>
      <c r="B5" s="203" t="s">
        <v>52</v>
      </c>
      <c r="C5" s="204"/>
      <c r="D5" s="199" t="s">
        <v>54</v>
      </c>
      <c r="E5" s="198"/>
      <c r="F5" s="199" t="s">
        <v>43</v>
      </c>
      <c r="G5" s="198"/>
      <c r="H5" s="199" t="s">
        <v>44</v>
      </c>
      <c r="I5" s="198"/>
      <c r="J5" s="199" t="s">
        <v>45</v>
      </c>
      <c r="K5" s="198"/>
    </row>
    <row r="6" spans="1:11" ht="15.75" thickBot="1" x14ac:dyDescent="0.3">
      <c r="A6" s="46"/>
      <c r="B6" s="48" t="s">
        <v>71</v>
      </c>
      <c r="C6" s="49" t="s">
        <v>56</v>
      </c>
      <c r="D6" s="48" t="s">
        <v>71</v>
      </c>
      <c r="E6" s="49" t="s">
        <v>56</v>
      </c>
      <c r="F6" s="48" t="s">
        <v>71</v>
      </c>
      <c r="G6" s="49" t="s">
        <v>56</v>
      </c>
      <c r="H6" s="48" t="s">
        <v>71</v>
      </c>
      <c r="I6" s="49" t="s">
        <v>56</v>
      </c>
      <c r="J6" s="48" t="s">
        <v>71</v>
      </c>
      <c r="K6" s="49" t="s">
        <v>56</v>
      </c>
    </row>
    <row r="7" spans="1:11" ht="14.25" x14ac:dyDescent="0.2">
      <c r="A7" s="45" t="s">
        <v>46</v>
      </c>
      <c r="B7" s="134">
        <v>1446</v>
      </c>
      <c r="C7" s="76">
        <v>1579</v>
      </c>
      <c r="D7" s="71">
        <v>698</v>
      </c>
      <c r="E7" s="76">
        <v>718</v>
      </c>
      <c r="F7" s="71">
        <v>387</v>
      </c>
      <c r="G7" s="76">
        <v>418</v>
      </c>
      <c r="H7" s="71">
        <v>-153</v>
      </c>
      <c r="I7" s="76">
        <v>-143</v>
      </c>
      <c r="J7" s="71">
        <v>2378</v>
      </c>
      <c r="K7" s="50">
        <v>2572</v>
      </c>
    </row>
    <row r="8" spans="1:11" ht="28.5" x14ac:dyDescent="0.2">
      <c r="A8" s="44" t="s">
        <v>18</v>
      </c>
      <c r="B8" s="134">
        <v>158</v>
      </c>
      <c r="C8" s="76">
        <v>156</v>
      </c>
      <c r="D8" s="134">
        <v>100</v>
      </c>
      <c r="E8" s="76">
        <v>93</v>
      </c>
      <c r="F8" s="134">
        <v>42</v>
      </c>
      <c r="G8" s="76">
        <v>49</v>
      </c>
      <c r="H8" s="134">
        <v>3</v>
      </c>
      <c r="I8" s="76">
        <v>12</v>
      </c>
      <c r="J8" s="71">
        <v>303</v>
      </c>
      <c r="K8" s="50">
        <v>310</v>
      </c>
    </row>
    <row r="9" spans="1:11" ht="14.25" x14ac:dyDescent="0.2">
      <c r="A9" s="105" t="s">
        <v>47</v>
      </c>
      <c r="B9" s="135">
        <v>0.109</v>
      </c>
      <c r="C9" s="51">
        <v>9.9000000000000005E-2</v>
      </c>
      <c r="D9" s="135">
        <v>0.14299999999999999</v>
      </c>
      <c r="E9" s="51">
        <v>0.13</v>
      </c>
      <c r="F9" s="135">
        <v>0.109</v>
      </c>
      <c r="G9" s="51">
        <v>0.11700000000000001</v>
      </c>
      <c r="H9" s="135" t="s">
        <v>40</v>
      </c>
      <c r="I9" s="51" t="s">
        <v>40</v>
      </c>
      <c r="J9" s="135">
        <v>0.127</v>
      </c>
      <c r="K9" s="51">
        <v>0.121</v>
      </c>
    </row>
    <row r="10" spans="1:11" ht="28.5" x14ac:dyDescent="0.2">
      <c r="A10" s="78" t="s">
        <v>19</v>
      </c>
      <c r="B10" s="136">
        <v>10</v>
      </c>
      <c r="C10" s="50">
        <v>11</v>
      </c>
      <c r="D10" s="136" t="s">
        <v>40</v>
      </c>
      <c r="E10" s="50" t="s">
        <v>40</v>
      </c>
      <c r="F10" s="137" t="s">
        <v>40</v>
      </c>
      <c r="G10" s="50" t="s">
        <v>40</v>
      </c>
      <c r="H10" s="137" t="s">
        <v>40</v>
      </c>
      <c r="I10" s="50" t="s">
        <v>40</v>
      </c>
      <c r="J10" s="71">
        <v>10</v>
      </c>
      <c r="K10" s="50">
        <v>11</v>
      </c>
    </row>
    <row r="11" spans="1:11" ht="14.25" x14ac:dyDescent="0.2">
      <c r="A11" s="6" t="s">
        <v>48</v>
      </c>
      <c r="B11" s="136">
        <v>168</v>
      </c>
      <c r="C11" s="76">
        <v>167</v>
      </c>
      <c r="D11" s="136">
        <v>100</v>
      </c>
      <c r="E11" s="76">
        <v>93</v>
      </c>
      <c r="F11" s="136">
        <v>42</v>
      </c>
      <c r="G11" s="76">
        <v>49</v>
      </c>
      <c r="H11" s="134">
        <v>3</v>
      </c>
      <c r="I11" s="76">
        <v>12</v>
      </c>
      <c r="J11" s="71">
        <v>313</v>
      </c>
      <c r="K11" s="76">
        <v>321</v>
      </c>
    </row>
    <row r="12" spans="1:11" ht="14.25" x14ac:dyDescent="0.2">
      <c r="A12" s="6" t="s">
        <v>49</v>
      </c>
      <c r="B12" s="134">
        <v>75</v>
      </c>
      <c r="C12" s="50">
        <v>97</v>
      </c>
      <c r="D12" s="134">
        <v>22</v>
      </c>
      <c r="E12" s="50">
        <v>31</v>
      </c>
      <c r="F12" s="134">
        <v>13</v>
      </c>
      <c r="G12" s="50">
        <v>22</v>
      </c>
      <c r="H12" s="134">
        <v>12</v>
      </c>
      <c r="I12" s="50">
        <v>4</v>
      </c>
      <c r="J12" s="71">
        <v>122</v>
      </c>
      <c r="K12" s="50">
        <v>154</v>
      </c>
    </row>
    <row r="13" spans="1:11" ht="14.25" x14ac:dyDescent="0.2">
      <c r="A13" s="44" t="s">
        <v>73</v>
      </c>
      <c r="B13" s="136">
        <v>3803</v>
      </c>
      <c r="C13" s="50">
        <v>3820</v>
      </c>
      <c r="D13" s="136">
        <v>924</v>
      </c>
      <c r="E13" s="50">
        <v>932</v>
      </c>
      <c r="F13" s="136">
        <v>862</v>
      </c>
      <c r="G13" s="50">
        <v>745</v>
      </c>
      <c r="H13" s="136">
        <v>139</v>
      </c>
      <c r="I13" s="50">
        <v>130</v>
      </c>
      <c r="J13" s="136">
        <v>5728</v>
      </c>
      <c r="K13" s="50">
        <v>5627</v>
      </c>
    </row>
    <row r="14" spans="1:11" ht="12.75" customHeight="1" x14ac:dyDescent="0.25">
      <c r="A14" s="186"/>
      <c r="B14" s="186"/>
      <c r="C14" s="186"/>
      <c r="D14" s="186"/>
      <c r="E14" s="186"/>
      <c r="F14" s="187"/>
      <c r="G14" s="187"/>
      <c r="K14" s="80"/>
    </row>
    <row r="15" spans="1:11" ht="15.75" customHeight="1" x14ac:dyDescent="0.25">
      <c r="A15" s="182"/>
      <c r="B15" s="182"/>
      <c r="C15" s="182"/>
      <c r="D15" s="182"/>
      <c r="E15" s="182"/>
      <c r="F15" s="183"/>
      <c r="G15" s="183"/>
      <c r="K15" s="80"/>
    </row>
    <row r="16" spans="1:11" ht="15" x14ac:dyDescent="0.25">
      <c r="A16" s="47" t="s">
        <v>72</v>
      </c>
      <c r="B16" s="80"/>
      <c r="C16" s="80"/>
      <c r="D16" s="80"/>
      <c r="E16" s="80"/>
      <c r="K16" s="80"/>
    </row>
    <row r="17" spans="1:11" ht="15" x14ac:dyDescent="0.25">
      <c r="A17" s="26" t="s">
        <v>2</v>
      </c>
      <c r="B17" s="203" t="s">
        <v>52</v>
      </c>
      <c r="C17" s="204"/>
      <c r="D17" s="199" t="s">
        <v>54</v>
      </c>
      <c r="E17" s="198"/>
      <c r="F17" s="199" t="s">
        <v>43</v>
      </c>
      <c r="G17" s="198"/>
      <c r="H17" s="199" t="s">
        <v>44</v>
      </c>
      <c r="I17" s="198"/>
      <c r="J17" s="199" t="s">
        <v>45</v>
      </c>
      <c r="K17" s="198"/>
    </row>
    <row r="18" spans="1:11" ht="15.75" thickBot="1" x14ac:dyDescent="0.3">
      <c r="A18" s="46"/>
      <c r="B18" s="48" t="s">
        <v>72</v>
      </c>
      <c r="C18" s="49" t="s">
        <v>57</v>
      </c>
      <c r="D18" s="48" t="s">
        <v>72</v>
      </c>
      <c r="E18" s="49" t="s">
        <v>57</v>
      </c>
      <c r="F18" s="48" t="s">
        <v>72</v>
      </c>
      <c r="G18" s="49" t="s">
        <v>57</v>
      </c>
      <c r="H18" s="48" t="s">
        <v>72</v>
      </c>
      <c r="I18" s="49" t="s">
        <v>57</v>
      </c>
      <c r="J18" s="48" t="s">
        <v>72</v>
      </c>
      <c r="K18" s="49" t="s">
        <v>57</v>
      </c>
    </row>
    <row r="19" spans="1:11" ht="14.25" x14ac:dyDescent="0.2">
      <c r="A19" s="45" t="s">
        <v>46</v>
      </c>
      <c r="B19" s="134">
        <v>386</v>
      </c>
      <c r="C19" s="76">
        <v>378</v>
      </c>
      <c r="D19" s="71">
        <v>189</v>
      </c>
      <c r="E19" s="76">
        <v>183</v>
      </c>
      <c r="F19" s="71">
        <v>106</v>
      </c>
      <c r="G19" s="76">
        <v>98</v>
      </c>
      <c r="H19" s="71">
        <v>-43</v>
      </c>
      <c r="I19" s="76">
        <v>-39</v>
      </c>
      <c r="J19" s="71">
        <v>638</v>
      </c>
      <c r="K19" s="50">
        <v>620</v>
      </c>
    </row>
    <row r="20" spans="1:11" ht="28.5" x14ac:dyDescent="0.2">
      <c r="A20" s="44" t="s">
        <v>18</v>
      </c>
      <c r="B20" s="134">
        <v>63</v>
      </c>
      <c r="C20" s="76">
        <v>33</v>
      </c>
      <c r="D20" s="134">
        <v>30</v>
      </c>
      <c r="E20" s="76">
        <v>26</v>
      </c>
      <c r="F20" s="134">
        <v>13</v>
      </c>
      <c r="G20" s="76">
        <v>8</v>
      </c>
      <c r="H20" s="134">
        <v>1</v>
      </c>
      <c r="I20" s="76">
        <v>4</v>
      </c>
      <c r="J20" s="71">
        <v>107</v>
      </c>
      <c r="K20" s="50">
        <v>71</v>
      </c>
    </row>
    <row r="21" spans="1:11" ht="14.25" x14ac:dyDescent="0.2">
      <c r="A21" s="105" t="s">
        <v>47</v>
      </c>
      <c r="B21" s="135">
        <v>0.16300000000000001</v>
      </c>
      <c r="C21" s="51">
        <v>8.6999999999999994E-2</v>
      </c>
      <c r="D21" s="135">
        <v>0.159</v>
      </c>
      <c r="E21" s="51">
        <v>0.14199999999999999</v>
      </c>
      <c r="F21" s="135">
        <v>0.123</v>
      </c>
      <c r="G21" s="51">
        <v>8.2000000000000003E-2</v>
      </c>
      <c r="H21" s="135" t="s">
        <v>40</v>
      </c>
      <c r="I21" s="51" t="s">
        <v>40</v>
      </c>
      <c r="J21" s="135">
        <v>0.16800000000000001</v>
      </c>
      <c r="K21" s="51">
        <v>0.115</v>
      </c>
    </row>
    <row r="22" spans="1:11" ht="28.5" x14ac:dyDescent="0.2">
      <c r="A22" s="78" t="s">
        <v>19</v>
      </c>
      <c r="B22" s="136">
        <v>3</v>
      </c>
      <c r="C22" s="50">
        <v>4</v>
      </c>
      <c r="D22" s="136" t="s">
        <v>40</v>
      </c>
      <c r="E22" s="50" t="s">
        <v>40</v>
      </c>
      <c r="F22" s="137" t="s">
        <v>40</v>
      </c>
      <c r="G22" s="50" t="s">
        <v>40</v>
      </c>
      <c r="H22" s="137" t="s">
        <v>40</v>
      </c>
      <c r="I22" s="50" t="s">
        <v>40</v>
      </c>
      <c r="J22" s="71">
        <v>3</v>
      </c>
      <c r="K22" s="50">
        <v>4</v>
      </c>
    </row>
    <row r="23" spans="1:11" ht="14.25" x14ac:dyDescent="0.2">
      <c r="A23" s="6" t="s">
        <v>48</v>
      </c>
      <c r="B23" s="136">
        <v>66</v>
      </c>
      <c r="C23" s="76">
        <v>37</v>
      </c>
      <c r="D23" s="136">
        <v>30</v>
      </c>
      <c r="E23" s="76">
        <v>26</v>
      </c>
      <c r="F23" s="136">
        <v>13</v>
      </c>
      <c r="G23" s="76">
        <v>8</v>
      </c>
      <c r="H23" s="134">
        <v>1</v>
      </c>
      <c r="I23" s="76">
        <v>4</v>
      </c>
      <c r="J23" s="71">
        <v>110</v>
      </c>
      <c r="K23" s="76">
        <v>75</v>
      </c>
    </row>
    <row r="24" spans="1:11" ht="14.25" x14ac:dyDescent="0.2">
      <c r="A24" s="6" t="s">
        <v>49</v>
      </c>
      <c r="B24" s="134">
        <v>22</v>
      </c>
      <c r="C24" s="50">
        <v>30</v>
      </c>
      <c r="D24" s="134">
        <v>7</v>
      </c>
      <c r="E24" s="50">
        <v>12</v>
      </c>
      <c r="F24" s="134">
        <v>2</v>
      </c>
      <c r="G24" s="50">
        <v>7</v>
      </c>
      <c r="H24" s="134">
        <v>2</v>
      </c>
      <c r="I24" s="50">
        <v>2</v>
      </c>
      <c r="J24" s="71">
        <v>33</v>
      </c>
      <c r="K24" s="50">
        <v>51</v>
      </c>
    </row>
    <row r="25" spans="1:11" ht="14.25" x14ac:dyDescent="0.2">
      <c r="A25" s="44" t="s">
        <v>73</v>
      </c>
      <c r="B25" s="136">
        <v>3803</v>
      </c>
      <c r="C25" s="50">
        <v>3820</v>
      </c>
      <c r="D25" s="136">
        <v>924</v>
      </c>
      <c r="E25" s="50">
        <v>932</v>
      </c>
      <c r="F25" s="136">
        <v>862</v>
      </c>
      <c r="G25" s="50">
        <v>745</v>
      </c>
      <c r="H25" s="136">
        <v>139</v>
      </c>
      <c r="I25" s="50">
        <v>130</v>
      </c>
      <c r="J25" s="136">
        <v>5728</v>
      </c>
      <c r="K25" s="50">
        <v>5627</v>
      </c>
    </row>
    <row r="26" spans="1:11" ht="12.75" customHeight="1" x14ac:dyDescent="0.25">
      <c r="A26" s="186"/>
      <c r="B26" s="186"/>
      <c r="C26" s="186"/>
      <c r="D26" s="186"/>
      <c r="E26" s="186"/>
      <c r="F26" s="187"/>
      <c r="G26" s="187"/>
      <c r="K26" s="80"/>
    </row>
    <row r="27" spans="1:11" ht="15.75" customHeight="1" x14ac:dyDescent="0.25">
      <c r="A27" s="101"/>
      <c r="B27" s="101"/>
      <c r="C27" s="101"/>
      <c r="D27" s="181"/>
      <c r="E27" s="180"/>
      <c r="F27" s="202"/>
      <c r="G27" s="202"/>
      <c r="I27" s="181"/>
      <c r="K27" s="80"/>
    </row>
    <row r="28" spans="1:11" ht="15" hidden="1" x14ac:dyDescent="0.25">
      <c r="A28" s="47" t="s">
        <v>68</v>
      </c>
      <c r="B28" s="80"/>
      <c r="C28" s="80"/>
      <c r="D28" s="80"/>
      <c r="E28" s="80"/>
      <c r="K28" s="80"/>
    </row>
    <row r="29" spans="1:11" ht="15" hidden="1" x14ac:dyDescent="0.25">
      <c r="A29" s="26" t="s">
        <v>2</v>
      </c>
      <c r="B29" s="203" t="s">
        <v>52</v>
      </c>
      <c r="C29" s="204"/>
      <c r="D29" s="199" t="s">
        <v>54</v>
      </c>
      <c r="E29" s="198"/>
      <c r="F29" s="199" t="s">
        <v>43</v>
      </c>
      <c r="G29" s="198"/>
      <c r="H29" s="199" t="s">
        <v>44</v>
      </c>
      <c r="I29" s="198"/>
      <c r="J29" s="199" t="s">
        <v>45</v>
      </c>
      <c r="K29" s="198"/>
    </row>
    <row r="30" spans="1:11" ht="15.75" hidden="1" thickBot="1" x14ac:dyDescent="0.3">
      <c r="A30" s="46"/>
      <c r="B30" s="48" t="s">
        <v>68</v>
      </c>
      <c r="C30" s="49" t="s">
        <v>69</v>
      </c>
      <c r="D30" s="48" t="s">
        <v>68</v>
      </c>
      <c r="E30" s="49" t="s">
        <v>69</v>
      </c>
      <c r="F30" s="48" t="s">
        <v>68</v>
      </c>
      <c r="G30" s="49" t="s">
        <v>69</v>
      </c>
      <c r="H30" s="48" t="s">
        <v>68</v>
      </c>
      <c r="I30" s="49" t="s">
        <v>69</v>
      </c>
      <c r="J30" s="48" t="s">
        <v>68</v>
      </c>
      <c r="K30" s="49" t="s">
        <v>69</v>
      </c>
    </row>
    <row r="31" spans="1:11" ht="14.25" hidden="1" x14ac:dyDescent="0.2">
      <c r="A31" s="45" t="s">
        <v>46</v>
      </c>
      <c r="B31" s="134">
        <v>1060</v>
      </c>
      <c r="C31" s="76">
        <v>1201</v>
      </c>
      <c r="D31" s="71">
        <v>509</v>
      </c>
      <c r="E31" s="76">
        <v>535</v>
      </c>
      <c r="F31" s="71">
        <v>281</v>
      </c>
      <c r="G31" s="76">
        <v>320</v>
      </c>
      <c r="H31" s="71">
        <v>-110</v>
      </c>
      <c r="I31" s="76">
        <v>-104</v>
      </c>
      <c r="J31" s="71">
        <v>1740</v>
      </c>
      <c r="K31" s="50">
        <v>1952</v>
      </c>
    </row>
    <row r="32" spans="1:11" ht="28.5" hidden="1" x14ac:dyDescent="0.2">
      <c r="A32" s="44" t="s">
        <v>18</v>
      </c>
      <c r="B32" s="134">
        <v>95</v>
      </c>
      <c r="C32" s="76">
        <v>123</v>
      </c>
      <c r="D32" s="134">
        <v>70</v>
      </c>
      <c r="E32" s="76">
        <v>67</v>
      </c>
      <c r="F32" s="134">
        <v>29</v>
      </c>
      <c r="G32" s="76">
        <v>41</v>
      </c>
      <c r="H32" s="134">
        <v>2</v>
      </c>
      <c r="I32" s="76">
        <v>8</v>
      </c>
      <c r="J32" s="71">
        <v>196</v>
      </c>
      <c r="K32" s="50">
        <f>SUM(I32,G32,E32,C32)</f>
        <v>239</v>
      </c>
    </row>
    <row r="33" spans="1:11" ht="14.25" hidden="1" x14ac:dyDescent="0.2">
      <c r="A33" s="105" t="s">
        <v>47</v>
      </c>
      <c r="B33" s="135">
        <f t="shared" ref="B33:G33" si="0">B32/B31</f>
        <v>8.9622641509433956E-2</v>
      </c>
      <c r="C33" s="51">
        <f t="shared" si="0"/>
        <v>0.10241465445462115</v>
      </c>
      <c r="D33" s="135">
        <f t="shared" si="0"/>
        <v>0.13752455795677801</v>
      </c>
      <c r="E33" s="51">
        <f t="shared" si="0"/>
        <v>0.12523364485981309</v>
      </c>
      <c r="F33" s="135">
        <f t="shared" si="0"/>
        <v>0.10320284697508897</v>
      </c>
      <c r="G33" s="51">
        <f t="shared" si="0"/>
        <v>0.12812499999999999</v>
      </c>
      <c r="H33" s="135" t="s">
        <v>40</v>
      </c>
      <c r="I33" s="51" t="s">
        <v>40</v>
      </c>
      <c r="J33" s="135">
        <f t="shared" ref="J33" si="1">J32/J31</f>
        <v>0.11264367816091954</v>
      </c>
      <c r="K33" s="51">
        <f>K32/K31</f>
        <v>0.12243852459016394</v>
      </c>
    </row>
    <row r="34" spans="1:11" ht="28.5" hidden="1" x14ac:dyDescent="0.2">
      <c r="A34" s="78" t="s">
        <v>19</v>
      </c>
      <c r="B34" s="136">
        <v>7</v>
      </c>
      <c r="C34" s="50">
        <v>7</v>
      </c>
      <c r="D34" s="136" t="s">
        <v>40</v>
      </c>
      <c r="E34" s="50" t="s">
        <v>40</v>
      </c>
      <c r="F34" s="137" t="s">
        <v>40</v>
      </c>
      <c r="G34" s="50" t="s">
        <v>40</v>
      </c>
      <c r="H34" s="137" t="s">
        <v>40</v>
      </c>
      <c r="I34" s="50" t="s">
        <v>40</v>
      </c>
      <c r="J34" s="71">
        <v>7</v>
      </c>
      <c r="K34" s="50">
        <f t="shared" ref="K34:K37" si="2">SUM(I34,G34,E34,C34)</f>
        <v>7</v>
      </c>
    </row>
    <row r="35" spans="1:11" ht="14.25" hidden="1" x14ac:dyDescent="0.2">
      <c r="A35" s="6" t="s">
        <v>48</v>
      </c>
      <c r="B35" s="136">
        <v>102</v>
      </c>
      <c r="C35" s="76">
        <v>130</v>
      </c>
      <c r="D35" s="136">
        <v>70</v>
      </c>
      <c r="E35" s="76">
        <v>67</v>
      </c>
      <c r="F35" s="136">
        <v>29</v>
      </c>
      <c r="G35" s="76">
        <v>41</v>
      </c>
      <c r="H35" s="134">
        <v>2</v>
      </c>
      <c r="I35" s="76">
        <v>8</v>
      </c>
      <c r="J35" s="71">
        <f>J34+J32</f>
        <v>203</v>
      </c>
      <c r="K35" s="76">
        <f t="shared" si="2"/>
        <v>246</v>
      </c>
    </row>
    <row r="36" spans="1:11" ht="14.25" hidden="1" x14ac:dyDescent="0.2">
      <c r="A36" s="6" t="s">
        <v>49</v>
      </c>
      <c r="B36" s="134">
        <v>53</v>
      </c>
      <c r="C36" s="50">
        <v>67</v>
      </c>
      <c r="D36" s="134">
        <v>15</v>
      </c>
      <c r="E36" s="50">
        <v>19</v>
      </c>
      <c r="F36" s="134">
        <v>11</v>
      </c>
      <c r="G36" s="50">
        <v>15</v>
      </c>
      <c r="H36" s="134">
        <v>10</v>
      </c>
      <c r="I36" s="50">
        <v>2</v>
      </c>
      <c r="J36" s="71">
        <v>89</v>
      </c>
      <c r="K36" s="50">
        <f t="shared" si="2"/>
        <v>103</v>
      </c>
    </row>
    <row r="37" spans="1:11" ht="14.25" hidden="1" x14ac:dyDescent="0.2">
      <c r="A37" s="44" t="s">
        <v>70</v>
      </c>
      <c r="B37" s="136">
        <v>3805</v>
      </c>
      <c r="C37" s="50">
        <v>3853</v>
      </c>
      <c r="D37" s="136">
        <v>940</v>
      </c>
      <c r="E37" s="50">
        <v>948</v>
      </c>
      <c r="F37" s="136">
        <v>867</v>
      </c>
      <c r="G37" s="50">
        <v>706</v>
      </c>
      <c r="H37" s="136">
        <v>139</v>
      </c>
      <c r="I37" s="50">
        <v>129</v>
      </c>
      <c r="J37" s="136">
        <v>5751</v>
      </c>
      <c r="K37" s="50">
        <f t="shared" si="2"/>
        <v>5636</v>
      </c>
    </row>
    <row r="38" spans="1:11" ht="15.75" hidden="1" customHeight="1" x14ac:dyDescent="0.25">
      <c r="A38" s="182"/>
      <c r="B38" s="182"/>
      <c r="C38" s="182"/>
      <c r="D38" s="182"/>
      <c r="E38" s="182"/>
      <c r="F38" s="183"/>
      <c r="G38" s="183"/>
      <c r="K38" s="80"/>
    </row>
    <row r="39" spans="1:11" s="108" customFormat="1" ht="12.75" hidden="1" customHeight="1" x14ac:dyDescent="0.2">
      <c r="A39" s="1"/>
      <c r="F39" s="109"/>
      <c r="G39" s="109"/>
      <c r="H39" s="109"/>
      <c r="I39" s="109"/>
      <c r="J39" s="109"/>
      <c r="K39" s="185"/>
    </row>
    <row r="40" spans="1:11" s="108" customFormat="1" ht="15" x14ac:dyDescent="0.25">
      <c r="A40" s="47" t="s">
        <v>67</v>
      </c>
      <c r="B40" s="80"/>
      <c r="C40" s="80"/>
      <c r="D40" s="80"/>
      <c r="E40" s="80"/>
      <c r="F40" s="1"/>
      <c r="G40" s="1"/>
      <c r="H40" s="1"/>
      <c r="I40" s="1"/>
      <c r="J40" s="1"/>
      <c r="K40" s="80"/>
    </row>
    <row r="41" spans="1:11" s="108" customFormat="1" ht="15" x14ac:dyDescent="0.25">
      <c r="A41" s="26" t="s">
        <v>2</v>
      </c>
      <c r="B41" s="203" t="s">
        <v>52</v>
      </c>
      <c r="C41" s="204"/>
      <c r="D41" s="199" t="s">
        <v>54</v>
      </c>
      <c r="E41" s="198"/>
      <c r="F41" s="199" t="s">
        <v>43</v>
      </c>
      <c r="G41" s="198"/>
      <c r="H41" s="199" t="s">
        <v>44</v>
      </c>
      <c r="I41" s="198"/>
      <c r="J41" s="199" t="s">
        <v>45</v>
      </c>
      <c r="K41" s="198"/>
    </row>
    <row r="42" spans="1:11" ht="15.75" thickBot="1" x14ac:dyDescent="0.3">
      <c r="A42" s="46"/>
      <c r="B42" s="48" t="s">
        <v>67</v>
      </c>
      <c r="C42" s="48" t="s">
        <v>59</v>
      </c>
      <c r="D42" s="48" t="s">
        <v>67</v>
      </c>
      <c r="E42" s="48" t="s">
        <v>59</v>
      </c>
      <c r="F42" s="48" t="s">
        <v>67</v>
      </c>
      <c r="G42" s="48" t="s">
        <v>59</v>
      </c>
      <c r="H42" s="48" t="s">
        <v>67</v>
      </c>
      <c r="I42" s="48" t="s">
        <v>59</v>
      </c>
      <c r="J42" s="48" t="s">
        <v>67</v>
      </c>
      <c r="K42" s="48" t="s">
        <v>59</v>
      </c>
    </row>
    <row r="43" spans="1:11" ht="14.25" x14ac:dyDescent="0.2">
      <c r="A43" s="45" t="s">
        <v>46</v>
      </c>
      <c r="B43" s="134">
        <v>370</v>
      </c>
      <c r="C43" s="76">
        <v>402</v>
      </c>
      <c r="D43" s="71">
        <v>189</v>
      </c>
      <c r="E43" s="76">
        <v>180</v>
      </c>
      <c r="F43" s="71">
        <v>100</v>
      </c>
      <c r="G43" s="76">
        <v>108</v>
      </c>
      <c r="H43" s="71">
        <v>-39</v>
      </c>
      <c r="I43" s="76">
        <v>-34</v>
      </c>
      <c r="J43" s="71">
        <v>620</v>
      </c>
      <c r="K43" s="50">
        <v>656</v>
      </c>
    </row>
    <row r="44" spans="1:11" ht="28.5" x14ac:dyDescent="0.2">
      <c r="A44" s="44" t="s">
        <v>18</v>
      </c>
      <c r="B44" s="134">
        <v>43</v>
      </c>
      <c r="C44" s="76">
        <v>48</v>
      </c>
      <c r="D44" s="134">
        <v>29</v>
      </c>
      <c r="E44" s="76">
        <v>23</v>
      </c>
      <c r="F44" s="134">
        <v>15</v>
      </c>
      <c r="G44" s="76">
        <v>12</v>
      </c>
      <c r="H44" s="134">
        <v>1</v>
      </c>
      <c r="I44" s="76">
        <v>4</v>
      </c>
      <c r="J44" s="71">
        <v>88</v>
      </c>
      <c r="K44" s="50">
        <v>87</v>
      </c>
    </row>
    <row r="45" spans="1:11" ht="14.25" x14ac:dyDescent="0.2">
      <c r="A45" s="105" t="s">
        <v>47</v>
      </c>
      <c r="B45" s="135">
        <v>0.11600000000000001</v>
      </c>
      <c r="C45" s="51">
        <v>0.11899999999999999</v>
      </c>
      <c r="D45" s="135">
        <v>0.153</v>
      </c>
      <c r="E45" s="51">
        <v>0.128</v>
      </c>
      <c r="F45" s="135">
        <v>0.15</v>
      </c>
      <c r="G45" s="51">
        <v>0.111</v>
      </c>
      <c r="H45" s="135" t="s">
        <v>40</v>
      </c>
      <c r="I45" s="51" t="s">
        <v>40</v>
      </c>
      <c r="J45" s="135">
        <v>0.14199999999999999</v>
      </c>
      <c r="K45" s="51">
        <v>0.13300000000000001</v>
      </c>
    </row>
    <row r="46" spans="1:11" ht="28.5" x14ac:dyDescent="0.2">
      <c r="A46" s="78" t="s">
        <v>19</v>
      </c>
      <c r="B46" s="136">
        <v>3</v>
      </c>
      <c r="C46" s="50">
        <v>2</v>
      </c>
      <c r="D46" s="136" t="s">
        <v>40</v>
      </c>
      <c r="E46" s="50" t="s">
        <v>40</v>
      </c>
      <c r="F46" s="137" t="s">
        <v>40</v>
      </c>
      <c r="G46" s="50" t="s">
        <v>40</v>
      </c>
      <c r="H46" s="136" t="s">
        <v>40</v>
      </c>
      <c r="I46" s="50" t="s">
        <v>40</v>
      </c>
      <c r="J46" s="71">
        <v>3</v>
      </c>
      <c r="K46" s="50">
        <v>2</v>
      </c>
    </row>
    <row r="47" spans="1:11" ht="14.25" x14ac:dyDescent="0.2">
      <c r="A47" s="6" t="s">
        <v>48</v>
      </c>
      <c r="B47" s="136">
        <v>46</v>
      </c>
      <c r="C47" s="76">
        <v>50</v>
      </c>
      <c r="D47" s="136">
        <v>29</v>
      </c>
      <c r="E47" s="76">
        <v>23</v>
      </c>
      <c r="F47" s="177">
        <v>15</v>
      </c>
      <c r="G47" s="76">
        <v>12</v>
      </c>
      <c r="H47" s="136">
        <v>1</v>
      </c>
      <c r="I47" s="76">
        <v>4</v>
      </c>
      <c r="J47" s="71">
        <v>91</v>
      </c>
      <c r="K47" s="76">
        <v>89</v>
      </c>
    </row>
    <row r="48" spans="1:11" ht="14.25" x14ac:dyDescent="0.2">
      <c r="A48" s="6" t="s">
        <v>49</v>
      </c>
      <c r="B48" s="134">
        <v>16</v>
      </c>
      <c r="C48" s="50">
        <v>18</v>
      </c>
      <c r="D48" s="134">
        <v>6</v>
      </c>
      <c r="E48" s="50">
        <v>3</v>
      </c>
      <c r="F48" s="134">
        <v>3</v>
      </c>
      <c r="G48" s="50">
        <v>5</v>
      </c>
      <c r="H48" s="134">
        <v>6</v>
      </c>
      <c r="I48" s="50">
        <v>1</v>
      </c>
      <c r="J48" s="71">
        <v>31</v>
      </c>
      <c r="K48" s="50">
        <v>27</v>
      </c>
    </row>
    <row r="49" spans="1:11" ht="14.25" x14ac:dyDescent="0.2">
      <c r="A49" s="44" t="s">
        <v>70</v>
      </c>
      <c r="B49" s="136">
        <v>3805</v>
      </c>
      <c r="C49" s="50">
        <v>3853</v>
      </c>
      <c r="D49" s="136">
        <v>940</v>
      </c>
      <c r="E49" s="50">
        <v>948</v>
      </c>
      <c r="F49" s="136">
        <v>867</v>
      </c>
      <c r="G49" s="50">
        <v>706</v>
      </c>
      <c r="H49" s="136">
        <v>139</v>
      </c>
      <c r="I49" s="50">
        <v>129</v>
      </c>
      <c r="J49" s="136">
        <v>5751</v>
      </c>
      <c r="K49" s="50">
        <v>5636</v>
      </c>
    </row>
    <row r="51" spans="1:11" ht="15.75" x14ac:dyDescent="0.25">
      <c r="A51" s="106"/>
      <c r="B51" s="106"/>
      <c r="C51" s="176"/>
      <c r="D51" s="1"/>
      <c r="E51" s="106"/>
      <c r="F51" s="107"/>
      <c r="G51" s="107"/>
      <c r="K51" s="80"/>
    </row>
    <row r="52" spans="1:11" ht="15" hidden="1" x14ac:dyDescent="0.25">
      <c r="A52" s="47" t="s">
        <v>63</v>
      </c>
      <c r="B52" s="80"/>
      <c r="C52" s="80"/>
      <c r="D52" s="80"/>
      <c r="E52" s="80"/>
      <c r="K52" s="80"/>
    </row>
    <row r="53" spans="1:11" ht="15" hidden="1" x14ac:dyDescent="0.25">
      <c r="A53" s="26" t="s">
        <v>2</v>
      </c>
      <c r="B53" s="203" t="s">
        <v>52</v>
      </c>
      <c r="C53" s="204"/>
      <c r="D53" s="199" t="s">
        <v>54</v>
      </c>
      <c r="E53" s="198"/>
      <c r="F53" s="199" t="s">
        <v>43</v>
      </c>
      <c r="G53" s="198"/>
      <c r="H53" s="199" t="s">
        <v>44</v>
      </c>
      <c r="I53" s="198"/>
      <c r="J53" s="199" t="s">
        <v>45</v>
      </c>
      <c r="K53" s="198"/>
    </row>
    <row r="54" spans="1:11" ht="15.75" hidden="1" thickBot="1" x14ac:dyDescent="0.3">
      <c r="A54" s="46"/>
      <c r="B54" s="48" t="s">
        <v>63</v>
      </c>
      <c r="C54" s="49" t="s">
        <v>58</v>
      </c>
      <c r="D54" s="48" t="s">
        <v>63</v>
      </c>
      <c r="E54" s="49" t="s">
        <v>58</v>
      </c>
      <c r="F54" s="48" t="s">
        <v>63</v>
      </c>
      <c r="G54" s="49" t="s">
        <v>58</v>
      </c>
      <c r="H54" s="48" t="s">
        <v>63</v>
      </c>
      <c r="I54" s="49" t="s">
        <v>58</v>
      </c>
      <c r="J54" s="48" t="s">
        <v>63</v>
      </c>
      <c r="K54" s="49" t="s">
        <v>58</v>
      </c>
    </row>
    <row r="55" spans="1:11" ht="14.25" hidden="1" x14ac:dyDescent="0.2">
      <c r="A55" s="45" t="s">
        <v>46</v>
      </c>
      <c r="B55" s="134">
        <v>690</v>
      </c>
      <c r="C55" s="76">
        <v>799</v>
      </c>
      <c r="D55" s="71">
        <v>320</v>
      </c>
      <c r="E55" s="76">
        <v>355</v>
      </c>
      <c r="F55" s="71">
        <v>181</v>
      </c>
      <c r="G55" s="76">
        <v>212</v>
      </c>
      <c r="H55" s="71">
        <v>-71</v>
      </c>
      <c r="I55" s="76">
        <v>-70</v>
      </c>
      <c r="J55" s="71">
        <v>1120</v>
      </c>
      <c r="K55" s="50">
        <f>SUM(I55,G55,E55,C55)</f>
        <v>1296</v>
      </c>
    </row>
    <row r="56" spans="1:11" ht="28.5" hidden="1" x14ac:dyDescent="0.2">
      <c r="A56" s="44" t="s">
        <v>18</v>
      </c>
      <c r="B56" s="134">
        <v>52</v>
      </c>
      <c r="C56" s="76">
        <v>75</v>
      </c>
      <c r="D56" s="134">
        <v>41</v>
      </c>
      <c r="E56" s="76">
        <v>44</v>
      </c>
      <c r="F56" s="134">
        <v>14</v>
      </c>
      <c r="G56" s="76">
        <v>29</v>
      </c>
      <c r="H56" s="134">
        <v>1</v>
      </c>
      <c r="I56" s="76">
        <v>4</v>
      </c>
      <c r="J56" s="71">
        <v>108</v>
      </c>
      <c r="K56" s="50">
        <f>SUM(I56,G56,E56,C56)</f>
        <v>152</v>
      </c>
    </row>
    <row r="57" spans="1:11" ht="14.25" hidden="1" x14ac:dyDescent="0.2">
      <c r="A57" s="105" t="s">
        <v>47</v>
      </c>
      <c r="B57" s="135">
        <f t="shared" ref="B57:C57" si="3">B56/B55</f>
        <v>7.5362318840579715E-2</v>
      </c>
      <c r="C57" s="51">
        <f t="shared" si="3"/>
        <v>9.3867334167709635E-2</v>
      </c>
      <c r="D57" s="135">
        <f t="shared" ref="D57:G57" si="4">D56/D55</f>
        <v>0.12812499999999999</v>
      </c>
      <c r="E57" s="51">
        <f t="shared" si="4"/>
        <v>0.12394366197183099</v>
      </c>
      <c r="F57" s="135">
        <f t="shared" si="4"/>
        <v>7.7348066298342538E-2</v>
      </c>
      <c r="G57" s="51">
        <f t="shared" si="4"/>
        <v>0.13679245283018868</v>
      </c>
      <c r="H57" s="135" t="s">
        <v>40</v>
      </c>
      <c r="I57" s="51" t="s">
        <v>40</v>
      </c>
      <c r="J57" s="135">
        <f t="shared" ref="J57" si="5">J56/J55</f>
        <v>9.6428571428571433E-2</v>
      </c>
      <c r="K57" s="51">
        <f>K56/K55</f>
        <v>0.11728395061728394</v>
      </c>
    </row>
    <row r="58" spans="1:11" ht="28.5" hidden="1" x14ac:dyDescent="0.2">
      <c r="A58" s="78" t="s">
        <v>19</v>
      </c>
      <c r="B58" s="136">
        <v>4</v>
      </c>
      <c r="C58" s="50">
        <v>5</v>
      </c>
      <c r="D58" s="136" t="s">
        <v>40</v>
      </c>
      <c r="E58" s="50" t="s">
        <v>40</v>
      </c>
      <c r="F58" s="137" t="s">
        <v>40</v>
      </c>
      <c r="G58" s="50" t="s">
        <v>40</v>
      </c>
      <c r="H58" s="137" t="s">
        <v>40</v>
      </c>
      <c r="I58" s="50" t="s">
        <v>40</v>
      </c>
      <c r="J58" s="71">
        <v>4</v>
      </c>
      <c r="K58" s="50">
        <f t="shared" ref="K58:K61" si="6">SUM(I58,G58,E58,C58)</f>
        <v>5</v>
      </c>
    </row>
    <row r="59" spans="1:11" ht="14.25" hidden="1" x14ac:dyDescent="0.2">
      <c r="A59" s="6" t="s">
        <v>48</v>
      </c>
      <c r="B59" s="136">
        <v>56</v>
      </c>
      <c r="C59" s="76">
        <f>C58+C56</f>
        <v>80</v>
      </c>
      <c r="D59" s="136">
        <v>41</v>
      </c>
      <c r="E59" s="76">
        <v>44</v>
      </c>
      <c r="F59" s="136">
        <v>14</v>
      </c>
      <c r="G59" s="76">
        <v>29</v>
      </c>
      <c r="H59" s="134">
        <v>1</v>
      </c>
      <c r="I59" s="76">
        <v>4</v>
      </c>
      <c r="J59" s="71">
        <f>J58+J56</f>
        <v>112</v>
      </c>
      <c r="K59" s="76">
        <f t="shared" si="6"/>
        <v>157</v>
      </c>
    </row>
    <row r="60" spans="1:11" ht="14.25" hidden="1" x14ac:dyDescent="0.2">
      <c r="A60" s="6" t="s">
        <v>49</v>
      </c>
      <c r="B60" s="134">
        <v>37</v>
      </c>
      <c r="C60" s="50">
        <v>49</v>
      </c>
      <c r="D60" s="134">
        <v>9</v>
      </c>
      <c r="E60" s="50">
        <v>16</v>
      </c>
      <c r="F60" s="134">
        <v>8</v>
      </c>
      <c r="G60" s="50">
        <v>10</v>
      </c>
      <c r="H60" s="134">
        <v>4</v>
      </c>
      <c r="I60" s="50">
        <v>1</v>
      </c>
      <c r="J60" s="71">
        <v>58</v>
      </c>
      <c r="K60" s="50">
        <f t="shared" si="6"/>
        <v>76</v>
      </c>
    </row>
    <row r="61" spans="1:11" ht="14.25" hidden="1" x14ac:dyDescent="0.2">
      <c r="A61" s="44" t="s">
        <v>64</v>
      </c>
      <c r="B61" s="136">
        <v>3815</v>
      </c>
      <c r="C61" s="50">
        <v>3799</v>
      </c>
      <c r="D61" s="136">
        <v>934</v>
      </c>
      <c r="E61" s="50">
        <v>949</v>
      </c>
      <c r="F61" s="136">
        <v>907</v>
      </c>
      <c r="G61" s="50">
        <v>701</v>
      </c>
      <c r="H61" s="136">
        <v>136</v>
      </c>
      <c r="I61" s="50">
        <v>124</v>
      </c>
      <c r="J61" s="136">
        <v>5792</v>
      </c>
      <c r="K61" s="50">
        <f t="shared" si="6"/>
        <v>5573</v>
      </c>
    </row>
    <row r="62" spans="1:11" ht="15.75" hidden="1" x14ac:dyDescent="0.25">
      <c r="A62" s="106"/>
      <c r="B62" s="106"/>
      <c r="C62" s="106"/>
      <c r="D62" s="106"/>
      <c r="E62" s="106"/>
      <c r="F62" s="107"/>
      <c r="G62" s="107"/>
      <c r="K62" s="80"/>
    </row>
    <row r="63" spans="1:11" s="108" customFormat="1" hidden="1" x14ac:dyDescent="0.2">
      <c r="A63" s="1"/>
      <c r="F63" s="109"/>
      <c r="G63" s="109"/>
      <c r="H63" s="109"/>
      <c r="I63" s="109"/>
      <c r="J63" s="109"/>
    </row>
    <row r="64" spans="1:11" s="108" customFormat="1" ht="15" x14ac:dyDescent="0.25">
      <c r="A64" s="47" t="s">
        <v>62</v>
      </c>
      <c r="B64" s="80"/>
      <c r="C64" s="80"/>
      <c r="D64" s="80"/>
      <c r="E64" s="80"/>
      <c r="F64" s="1"/>
      <c r="G64" s="1"/>
      <c r="H64" s="1"/>
      <c r="I64" s="1"/>
      <c r="J64" s="1"/>
      <c r="K64" s="80"/>
    </row>
    <row r="65" spans="1:11" s="108" customFormat="1" ht="15" x14ac:dyDescent="0.25">
      <c r="A65" s="26" t="s">
        <v>2</v>
      </c>
      <c r="B65" s="203" t="s">
        <v>52</v>
      </c>
      <c r="C65" s="204"/>
      <c r="D65" s="199" t="s">
        <v>54</v>
      </c>
      <c r="E65" s="198"/>
      <c r="F65" s="199" t="s">
        <v>43</v>
      </c>
      <c r="G65" s="198"/>
      <c r="H65" s="199" t="s">
        <v>44</v>
      </c>
      <c r="I65" s="198"/>
      <c r="J65" s="199" t="s">
        <v>45</v>
      </c>
      <c r="K65" s="198"/>
    </row>
    <row r="66" spans="1:11" ht="15.75" thickBot="1" x14ac:dyDescent="0.3">
      <c r="A66" s="46"/>
      <c r="B66" s="48" t="s">
        <v>62</v>
      </c>
      <c r="C66" s="48" t="s">
        <v>60</v>
      </c>
      <c r="D66" s="48" t="s">
        <v>62</v>
      </c>
      <c r="E66" s="48" t="s">
        <v>60</v>
      </c>
      <c r="F66" s="48" t="s">
        <v>62</v>
      </c>
      <c r="G66" s="48" t="s">
        <v>60</v>
      </c>
      <c r="H66" s="48" t="s">
        <v>62</v>
      </c>
      <c r="I66" s="48" t="s">
        <v>60</v>
      </c>
      <c r="J66" s="48" t="s">
        <v>62</v>
      </c>
      <c r="K66" s="48" t="s">
        <v>60</v>
      </c>
    </row>
    <row r="67" spans="1:11" ht="14.25" x14ac:dyDescent="0.2">
      <c r="A67" s="45" t="s">
        <v>46</v>
      </c>
      <c r="B67" s="134">
        <v>289</v>
      </c>
      <c r="C67" s="76">
        <v>399</v>
      </c>
      <c r="D67" s="71">
        <v>174</v>
      </c>
      <c r="E67" s="76">
        <v>184</v>
      </c>
      <c r="F67" s="71">
        <v>71</v>
      </c>
      <c r="G67" s="76">
        <v>106</v>
      </c>
      <c r="H67" s="71">
        <v>-30</v>
      </c>
      <c r="I67" s="76">
        <v>-36</v>
      </c>
      <c r="J67" s="71">
        <v>504</v>
      </c>
      <c r="K67" s="50">
        <v>653</v>
      </c>
    </row>
    <row r="68" spans="1:11" ht="28.5" x14ac:dyDescent="0.2">
      <c r="A68" s="44" t="s">
        <v>18</v>
      </c>
      <c r="B68" s="134">
        <v>11</v>
      </c>
      <c r="C68" s="76">
        <v>39</v>
      </c>
      <c r="D68" s="134">
        <v>24</v>
      </c>
      <c r="E68" s="76">
        <v>23</v>
      </c>
      <c r="F68" s="134">
        <v>2</v>
      </c>
      <c r="G68" s="76">
        <v>15</v>
      </c>
      <c r="H68" s="134">
        <v>1</v>
      </c>
      <c r="I68" s="76">
        <v>0</v>
      </c>
      <c r="J68" s="71">
        <v>38</v>
      </c>
      <c r="K68" s="50">
        <v>77</v>
      </c>
    </row>
    <row r="69" spans="1:11" ht="14.25" x14ac:dyDescent="0.2">
      <c r="A69" s="105" t="s">
        <v>47</v>
      </c>
      <c r="B69" s="135">
        <v>3.7999999999999999E-2</v>
      </c>
      <c r="C69" s="51">
        <v>9.8000000000000004E-2</v>
      </c>
      <c r="D69" s="135">
        <v>0.13800000000000001</v>
      </c>
      <c r="E69" s="51">
        <v>0.125</v>
      </c>
      <c r="F69" s="135">
        <v>2.8000000000000001E-2</v>
      </c>
      <c r="G69" s="51">
        <v>0.14199999999999999</v>
      </c>
      <c r="H69" s="135" t="s">
        <v>40</v>
      </c>
      <c r="I69" s="51" t="s">
        <v>40</v>
      </c>
      <c r="J69" s="135">
        <v>7.4999999999999997E-2</v>
      </c>
      <c r="K69" s="51">
        <v>0.11799999999999999</v>
      </c>
    </row>
    <row r="70" spans="1:11" ht="28.5" x14ac:dyDescent="0.2">
      <c r="A70" s="78" t="s">
        <v>19</v>
      </c>
      <c r="B70" s="136">
        <v>2</v>
      </c>
      <c r="C70" s="50">
        <v>3</v>
      </c>
      <c r="D70" s="136" t="s">
        <v>40</v>
      </c>
      <c r="E70" s="50" t="s">
        <v>40</v>
      </c>
      <c r="F70" s="137" t="s">
        <v>40</v>
      </c>
      <c r="G70" s="50" t="s">
        <v>40</v>
      </c>
      <c r="H70" s="136" t="s">
        <v>40</v>
      </c>
      <c r="I70" s="50" t="s">
        <v>40</v>
      </c>
      <c r="J70" s="71">
        <v>2</v>
      </c>
      <c r="K70" s="50">
        <v>3</v>
      </c>
    </row>
    <row r="71" spans="1:11" ht="14.25" x14ac:dyDescent="0.2">
      <c r="A71" s="6" t="s">
        <v>48</v>
      </c>
      <c r="B71" s="136">
        <v>13</v>
      </c>
      <c r="C71" s="76">
        <v>42</v>
      </c>
      <c r="D71" s="136">
        <v>24</v>
      </c>
      <c r="E71" s="76">
        <v>23</v>
      </c>
      <c r="F71" s="177">
        <v>2</v>
      </c>
      <c r="G71" s="76">
        <v>15</v>
      </c>
      <c r="H71" s="136">
        <v>1</v>
      </c>
      <c r="I71" s="76">
        <v>0</v>
      </c>
      <c r="J71" s="71">
        <v>40</v>
      </c>
      <c r="K71" s="76">
        <v>80</v>
      </c>
    </row>
    <row r="72" spans="1:11" ht="14.25" x14ac:dyDescent="0.2">
      <c r="A72" s="6" t="s">
        <v>49</v>
      </c>
      <c r="B72" s="134">
        <v>16</v>
      </c>
      <c r="C72" s="50">
        <v>29</v>
      </c>
      <c r="D72" s="134">
        <v>6</v>
      </c>
      <c r="E72" s="50">
        <v>7</v>
      </c>
      <c r="F72" s="134">
        <v>3</v>
      </c>
      <c r="G72" s="50">
        <v>5</v>
      </c>
      <c r="H72" s="134">
        <v>2</v>
      </c>
      <c r="I72" s="50">
        <v>1</v>
      </c>
      <c r="J72" s="71">
        <v>27</v>
      </c>
      <c r="K72" s="50">
        <v>42</v>
      </c>
    </row>
    <row r="73" spans="1:11" ht="14.25" x14ac:dyDescent="0.2">
      <c r="A73" s="44" t="s">
        <v>64</v>
      </c>
      <c r="B73" s="136">
        <v>3815</v>
      </c>
      <c r="C73" s="50">
        <v>3799</v>
      </c>
      <c r="D73" s="136">
        <v>934</v>
      </c>
      <c r="E73" s="50">
        <v>949</v>
      </c>
      <c r="F73" s="136">
        <v>907</v>
      </c>
      <c r="G73" s="50">
        <v>701</v>
      </c>
      <c r="H73" s="136">
        <v>136</v>
      </c>
      <c r="I73" s="50">
        <v>124</v>
      </c>
      <c r="J73" s="136">
        <v>5792</v>
      </c>
      <c r="K73" s="50">
        <v>5573</v>
      </c>
    </row>
    <row r="76" spans="1:11" ht="15" x14ac:dyDescent="0.25">
      <c r="A76" s="47" t="s">
        <v>61</v>
      </c>
      <c r="B76" s="80"/>
      <c r="C76" s="80"/>
      <c r="D76" s="80"/>
      <c r="E76" s="80"/>
      <c r="K76" s="80"/>
    </row>
    <row r="77" spans="1:11" ht="15" x14ac:dyDescent="0.25">
      <c r="A77" s="26" t="s">
        <v>2</v>
      </c>
      <c r="B77" s="203" t="s">
        <v>52</v>
      </c>
      <c r="C77" s="204"/>
      <c r="D77" s="199" t="s">
        <v>54</v>
      </c>
      <c r="E77" s="198"/>
      <c r="F77" s="199" t="s">
        <v>43</v>
      </c>
      <c r="G77" s="198"/>
      <c r="H77" s="199" t="s">
        <v>44</v>
      </c>
      <c r="I77" s="198"/>
      <c r="J77" s="199" t="s">
        <v>45</v>
      </c>
      <c r="K77" s="198"/>
    </row>
    <row r="78" spans="1:11" ht="15.75" thickBot="1" x14ac:dyDescent="0.3">
      <c r="A78" s="46"/>
      <c r="B78" s="48" t="s">
        <v>61</v>
      </c>
      <c r="C78" s="49" t="s">
        <v>50</v>
      </c>
      <c r="D78" s="48" t="s">
        <v>61</v>
      </c>
      <c r="E78" s="49" t="s">
        <v>50</v>
      </c>
      <c r="F78" s="48" t="s">
        <v>61</v>
      </c>
      <c r="G78" s="49" t="s">
        <v>50</v>
      </c>
      <c r="H78" s="48" t="s">
        <v>61</v>
      </c>
      <c r="I78" s="49" t="s">
        <v>50</v>
      </c>
      <c r="J78" s="48" t="s">
        <v>61</v>
      </c>
      <c r="K78" s="49" t="s">
        <v>50</v>
      </c>
    </row>
    <row r="79" spans="1:11" ht="14.25" x14ac:dyDescent="0.2">
      <c r="A79" s="45" t="s">
        <v>46</v>
      </c>
      <c r="B79" s="134">
        <v>401</v>
      </c>
      <c r="C79" s="76">
        <v>400</v>
      </c>
      <c r="D79" s="71">
        <v>146</v>
      </c>
      <c r="E79" s="76">
        <v>171</v>
      </c>
      <c r="F79" s="71">
        <v>110</v>
      </c>
      <c r="G79" s="76">
        <v>106</v>
      </c>
      <c r="H79" s="71">
        <v>-41</v>
      </c>
      <c r="I79" s="76">
        <v>-34</v>
      </c>
      <c r="J79" s="71">
        <v>616</v>
      </c>
      <c r="K79" s="50">
        <v>643</v>
      </c>
    </row>
    <row r="80" spans="1:11" ht="28.5" x14ac:dyDescent="0.2">
      <c r="A80" s="44" t="s">
        <v>18</v>
      </c>
      <c r="B80" s="134">
        <v>41</v>
      </c>
      <c r="C80" s="76">
        <v>36</v>
      </c>
      <c r="D80" s="134">
        <v>17</v>
      </c>
      <c r="E80" s="76">
        <v>21</v>
      </c>
      <c r="F80" s="134">
        <v>12</v>
      </c>
      <c r="G80" s="76">
        <v>14</v>
      </c>
      <c r="H80" s="134">
        <v>0</v>
      </c>
      <c r="I80" s="76">
        <v>4</v>
      </c>
      <c r="J80" s="71">
        <v>70</v>
      </c>
      <c r="K80" s="50">
        <v>75</v>
      </c>
    </row>
    <row r="81" spans="1:11" ht="14.25" x14ac:dyDescent="0.2">
      <c r="A81" s="105" t="s">
        <v>47</v>
      </c>
      <c r="B81" s="135">
        <v>0.10199999999999999</v>
      </c>
      <c r="C81" s="51">
        <v>0.09</v>
      </c>
      <c r="D81" s="135">
        <v>0.11600000000000001</v>
      </c>
      <c r="E81" s="51">
        <v>0.123</v>
      </c>
      <c r="F81" s="135">
        <v>0.109</v>
      </c>
      <c r="G81" s="51">
        <v>0.13200000000000001</v>
      </c>
      <c r="H81" s="135" t="s">
        <v>40</v>
      </c>
      <c r="I81" s="51" t="s">
        <v>40</v>
      </c>
      <c r="J81" s="135">
        <v>0.114</v>
      </c>
      <c r="K81" s="51">
        <v>0.11700000000000001</v>
      </c>
    </row>
    <row r="82" spans="1:11" ht="28.5" x14ac:dyDescent="0.2">
      <c r="A82" s="78" t="s">
        <v>19</v>
      </c>
      <c r="B82" s="136">
        <v>2</v>
      </c>
      <c r="C82" s="50">
        <v>2</v>
      </c>
      <c r="D82" s="136" t="s">
        <v>40</v>
      </c>
      <c r="E82" s="50" t="s">
        <v>40</v>
      </c>
      <c r="F82" s="137" t="s">
        <v>40</v>
      </c>
      <c r="G82" s="50" t="s">
        <v>40</v>
      </c>
      <c r="H82" s="137" t="s">
        <v>40</v>
      </c>
      <c r="I82" s="50" t="s">
        <v>40</v>
      </c>
      <c r="J82" s="71">
        <v>2</v>
      </c>
      <c r="K82" s="50">
        <v>2</v>
      </c>
    </row>
    <row r="83" spans="1:11" ht="14.25" x14ac:dyDescent="0.2">
      <c r="A83" s="6" t="s">
        <v>48</v>
      </c>
      <c r="B83" s="136">
        <v>43</v>
      </c>
      <c r="C83" s="76">
        <v>38</v>
      </c>
      <c r="D83" s="136">
        <v>17</v>
      </c>
      <c r="E83" s="76">
        <v>21</v>
      </c>
      <c r="F83" s="136">
        <v>12</v>
      </c>
      <c r="G83" s="76">
        <v>14</v>
      </c>
      <c r="H83" s="134">
        <v>0</v>
      </c>
      <c r="I83" s="76">
        <v>4</v>
      </c>
      <c r="J83" s="71">
        <v>72</v>
      </c>
      <c r="K83" s="76">
        <v>77</v>
      </c>
    </row>
    <row r="84" spans="1:11" ht="14.25" x14ac:dyDescent="0.2">
      <c r="A84" s="6" t="s">
        <v>49</v>
      </c>
      <c r="B84" s="134">
        <v>21</v>
      </c>
      <c r="C84" s="50">
        <v>20</v>
      </c>
      <c r="D84" s="134">
        <v>3</v>
      </c>
      <c r="E84" s="50">
        <v>9</v>
      </c>
      <c r="F84" s="134">
        <v>5</v>
      </c>
      <c r="G84" s="50">
        <v>5</v>
      </c>
      <c r="H84" s="134">
        <v>2</v>
      </c>
      <c r="I84" s="50">
        <v>0</v>
      </c>
      <c r="J84" s="71">
        <v>31</v>
      </c>
      <c r="K84" s="50">
        <v>34</v>
      </c>
    </row>
    <row r="85" spans="1:11" ht="14.25" x14ac:dyDescent="0.2">
      <c r="A85" s="44" t="s">
        <v>55</v>
      </c>
      <c r="B85" s="136">
        <v>3856</v>
      </c>
      <c r="C85" s="50">
        <v>3776</v>
      </c>
      <c r="D85" s="136">
        <v>942</v>
      </c>
      <c r="E85" s="50">
        <v>894</v>
      </c>
      <c r="F85" s="136">
        <v>941</v>
      </c>
      <c r="G85" s="50">
        <v>698</v>
      </c>
      <c r="H85" s="136">
        <v>134</v>
      </c>
      <c r="I85" s="50">
        <v>121</v>
      </c>
      <c r="J85" s="136">
        <v>5873</v>
      </c>
      <c r="K85" s="50">
        <v>5489</v>
      </c>
    </row>
    <row r="88" spans="1:11" x14ac:dyDescent="0.2">
      <c r="A88" s="1" t="s">
        <v>51</v>
      </c>
      <c r="K88" s="178" t="s">
        <v>65</v>
      </c>
    </row>
    <row r="89" spans="1:11" x14ac:dyDescent="0.2">
      <c r="A89" s="109"/>
      <c r="B89" s="108"/>
      <c r="C89" s="108"/>
    </row>
    <row r="90" spans="1:11" x14ac:dyDescent="0.2">
      <c r="A90" s="109"/>
      <c r="B90" s="108"/>
      <c r="C90" s="108"/>
    </row>
  </sheetData>
  <sheetProtection algorithmName="SHA-512" hashValue="hcGe2FjrrDDxFQUoBB2NoIJk2bMXjRDEilN5Sza4Ao7uFw+gN4LwtBTYkKzmOrIAgYhqkSIL8/VvIUzINFGXOQ==" saltValue="Q5PLXf/tQOx4kEDFlfHsoQ==" spinCount="100000" sheet="1" objects="1" scenarios="1"/>
  <mergeCells count="39">
    <mergeCell ref="B77:C77"/>
    <mergeCell ref="D77:E77"/>
    <mergeCell ref="F77:G77"/>
    <mergeCell ref="H77:I77"/>
    <mergeCell ref="J77:K77"/>
    <mergeCell ref="H29:I29"/>
    <mergeCell ref="J29:K29"/>
    <mergeCell ref="B41:C41"/>
    <mergeCell ref="D41:E41"/>
    <mergeCell ref="B65:C65"/>
    <mergeCell ref="D65:E65"/>
    <mergeCell ref="F65:G65"/>
    <mergeCell ref="H65:I65"/>
    <mergeCell ref="J65:K65"/>
    <mergeCell ref="H41:I41"/>
    <mergeCell ref="J41:K41"/>
    <mergeCell ref="H53:I53"/>
    <mergeCell ref="J53:K53"/>
    <mergeCell ref="A1:D1"/>
    <mergeCell ref="A2:D2"/>
    <mergeCell ref="F2:G2"/>
    <mergeCell ref="B53:C53"/>
    <mergeCell ref="D53:E53"/>
    <mergeCell ref="F53:G53"/>
    <mergeCell ref="F27:G27"/>
    <mergeCell ref="B29:C29"/>
    <mergeCell ref="D29:E29"/>
    <mergeCell ref="F29:G29"/>
    <mergeCell ref="F41:G41"/>
    <mergeCell ref="B17:C17"/>
    <mergeCell ref="D17:E17"/>
    <mergeCell ref="F17:G17"/>
    <mergeCell ref="B5:C5"/>
    <mergeCell ref="D5:E5"/>
    <mergeCell ref="F5:G5"/>
    <mergeCell ref="H5:I5"/>
    <mergeCell ref="J5:K5"/>
    <mergeCell ref="H17:I17"/>
    <mergeCell ref="J17:K17"/>
  </mergeCells>
  <pageMargins left="0.25" right="0.25" top="0.75" bottom="0.75" header="0.3" footer="0.3"/>
  <pageSetup paperSize="9" scale="46" orientation="portrait" r:id="rId1"/>
  <ignoredErrors>
    <ignoredError sqref="G32:K33 B57:K61 B74:L76 B86:K86 L69:L7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2A1ED08996DA4E8C7AEA2A85F63621" ma:contentTypeVersion="12" ma:contentTypeDescription="Ein neues Dokument erstellen." ma:contentTypeScope="" ma:versionID="e8669b84efd68d07bc60d2027aa433b3">
  <xsd:schema xmlns:xsd="http://www.w3.org/2001/XMLSchema" xmlns:xs="http://www.w3.org/2001/XMLSchema" xmlns:p="http://schemas.microsoft.com/office/2006/metadata/properties" xmlns:ns2="b0bcf1e9-e461-470a-bb88-762ecdddcc59" xmlns:ns3="ae4181c4-cae7-460b-b80c-2a12971a4356" targetNamespace="http://schemas.microsoft.com/office/2006/metadata/properties" ma:root="true" ma:fieldsID="04327bede86dde69a7e05cae45ec92e6" ns2:_="" ns3:_="">
    <xsd:import namespace="b0bcf1e9-e461-470a-bb88-762ecdddcc59"/>
    <xsd:import namespace="ae4181c4-cae7-460b-b80c-2a12971a4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422DDE-09F1-4DAB-8961-BA47F325AAAB}">
  <ds:schemaRefs>
    <ds:schemaRef ds:uri="http://schemas.microsoft.com/office/2006/metadata/properties"/>
    <ds:schemaRef ds:uri="ae4181c4-cae7-460b-b80c-2a12971a43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b0bcf1e9-e461-470a-bb88-762ecdddcc5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4EF7C8-56A2-4AD1-A800-B94888C5C28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FPSE - Factsheet</vt:lpstr>
      <vt:lpstr>Income Statement</vt:lpstr>
      <vt:lpstr>Sales Revenues by Region</vt:lpstr>
      <vt:lpstr>Segments</vt:lpstr>
      <vt:lpstr>'FPSE - Factsheet'!Druckbereich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Ackermann, Lutz (Mannheim)</cp:lastModifiedBy>
  <cp:revision/>
  <cp:lastPrinted>2020-11-03T05:55:17Z</cp:lastPrinted>
  <dcterms:created xsi:type="dcterms:W3CDTF">2016-03-07T14:42:29Z</dcterms:created>
  <dcterms:modified xsi:type="dcterms:W3CDTF">2021-03-09T13:50:25Z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  <property fmtid="{D5CDD505-2E9C-101B-9397-08002B2CF9AE}" pid="7" name="AuthorIds_UIVersion_6144">
    <vt:lpwstr>16</vt:lpwstr>
  </property>
</Properties>
</file>