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mann\FUCHS Group\TM_DE01_Abteilung_IR - Dokumente\investorrelations\Quartale\2019\"/>
    </mc:Choice>
  </mc:AlternateContent>
  <xr:revisionPtr revIDLastSave="5" documentId="13_ncr:1_{18971CB9-1766-4FF5-BBDE-997611ACE947}" xr6:coauthVersionLast="36" xr6:coauthVersionMax="43" xr10:uidLastSave="{050F7926-0875-40D0-B9BE-DF927FB68574}"/>
  <bookViews>
    <workbookView xWindow="120" yWindow="0" windowWidth="14310" windowHeight="11760" xr2:uid="{00000000-000D-0000-FFFF-FFFF00000000}"/>
  </bookViews>
  <sheets>
    <sheet name="Income Statement" sheetId="10" r:id="rId1"/>
    <sheet name="Sales Revenues by Region" sheetId="11" r:id="rId2"/>
    <sheet name="Segments" sheetId="13" r:id="rId3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'Income Statement'!$A$1:$S$31</definedName>
    <definedName name="_xlnm.Print_Area" localSheetId="1">'Sales Revenues by Region'!$A$1:$K$61</definedName>
    <definedName name="_xlnm.Print_Area" localSheetId="2">Segments!$A$1:$K$84</definedName>
    <definedName name="SAPFuncF4Help" localSheetId="0">SAPF4Help()</definedName>
    <definedName name="SAPFuncF4Help" localSheetId="1">SAPF4Help()</definedName>
    <definedName name="SAPFuncF4Help" localSheetId="2">SAPF4Help()</definedName>
    <definedName name="SAPFuncF4Help">SAPF4Help()</definedName>
    <definedName name="SAPFuncF4HelpHier" localSheetId="0">SAPF4HelpHier()</definedName>
    <definedName name="SAPFuncF4HelpHier" localSheetId="1">SAPF4HelpHier()</definedName>
    <definedName name="SAPFuncF4HelpHier" localSheetId="2">SAPF4HelpHier()</definedName>
    <definedName name="SAPFuncF4HelpHier">SAPF4HelpHier()</definedName>
    <definedName name="SAPRangeKEYFIG_Tabelle1_Tabelle1D1" localSheetId="0">#REF!</definedName>
    <definedName name="SAPRangeKEYFIG_Tabelle1_Tabelle1D1" localSheetId="1">#REF!</definedName>
    <definedName name="SAPRangeKEYFIG_Tabelle1_Tabelle1D1" localSheetId="2">#REF!</definedName>
    <definedName name="SAPRangeKEYFIG_Tabelle1_Tabelle1D1">#REF!</definedName>
    <definedName name="SAPRangeKEYFIG_Tabelle2_Tabelle2D2">[1]DATA!$B$9</definedName>
    <definedName name="SAPRangeKEYFIG_Tabelle5_Tabelle5D1">[2]DATA!$B$13</definedName>
    <definedName name="SAPRangePOPER_Tabelle1_Tabelle1D1" localSheetId="0">#REF!</definedName>
    <definedName name="SAPRangePOPER_Tabelle1_Tabelle1D1" localSheetId="1">#REF!</definedName>
    <definedName name="SAPRangePOPER_Tabelle1_Tabelle1D1" localSheetId="2">#REF!</definedName>
    <definedName name="SAPRangePOPER_Tabelle1_Tabelle1D1">#REF!</definedName>
    <definedName name="SAPRangePOPER_Tabelle2_Tabelle2D2">[1]DATA!$B$13:$I$13</definedName>
    <definedName name="SAPRangePOPER_Tabelle5_Tabelle5D1">[2]DATA!$C$17:$F$17</definedName>
    <definedName name="SAPRangeRBUNIT_Tabelle2_Tabelle2D2">[3]DATA!$B$15:$K$15</definedName>
    <definedName name="SAPRangeRCONGR_Tabelle1_Tabelle1D1" localSheetId="0">#REF!</definedName>
    <definedName name="SAPRangeRCONGR_Tabelle1_Tabelle1D1" localSheetId="1">#REF!</definedName>
    <definedName name="SAPRangeRCONGR_Tabelle1_Tabelle1D1" localSheetId="2">#REF!</definedName>
    <definedName name="SAPRangeRCONGR_Tabelle1_Tabelle1D1">#REF!</definedName>
    <definedName name="SAPRangeRCONGR_Tabelle2_Tabelle2D2">[1]DATA!$B$14:$I$14</definedName>
    <definedName name="SAPRangeRCONGR_Tabelle5_Tabelle5D1">[2]DATA!$B$11</definedName>
    <definedName name="SAPRangeRDIMEN_Tabelle1_Tabelle1D1" localSheetId="0">#REF!</definedName>
    <definedName name="SAPRangeRDIMEN_Tabelle1_Tabelle1D1" localSheetId="1">#REF!</definedName>
    <definedName name="SAPRangeRDIMEN_Tabelle1_Tabelle1D1" localSheetId="2">#REF!</definedName>
    <definedName name="SAPRangeRDIMEN_Tabelle1_Tabelle1D1">#REF!</definedName>
    <definedName name="SAPRangeRDIMEN_Tabelle2_Tabelle2D2">[1]DATA!$B$6</definedName>
    <definedName name="SAPRangeRDIMEN_Tabelle5_Tabelle5D1">[2]DATA!$B$8</definedName>
    <definedName name="SAPRangeREFRYEAR_Tabelle2_Tabelle2D2">[3]DATA!$B$12:$K$12</definedName>
    <definedName name="SAPRangeRITCLG_Tabelle1_Tabelle1D1" localSheetId="0">#REF!</definedName>
    <definedName name="SAPRangeRITCLG_Tabelle1_Tabelle1D1" localSheetId="1">#REF!</definedName>
    <definedName name="SAPRangeRITCLG_Tabelle1_Tabelle1D1" localSheetId="2">#REF!</definedName>
    <definedName name="SAPRangeRITCLG_Tabelle1_Tabelle1D1">#REF!</definedName>
    <definedName name="SAPRangeRITCLG_Tabelle2_Tabelle2D2">[1]DATA!$B$8</definedName>
    <definedName name="SAPRangeRITCLG_Tabelle5_Tabelle5D1">[2]DATA!$B$10</definedName>
    <definedName name="SAPRangeRITEM_Tabelle1_Tabelle1D1" localSheetId="0">#REF!</definedName>
    <definedName name="SAPRangeRITEM_Tabelle1_Tabelle1D1" localSheetId="1">#REF!</definedName>
    <definedName name="SAPRangeRITEM_Tabelle1_Tabelle1D1" localSheetId="2">#REF!</definedName>
    <definedName name="SAPRangeRITEM_Tabelle1_Tabelle1D1">#REF!</definedName>
    <definedName name="SAPRangeRITEM_Tabelle2_Tabelle2D2">[1]DATA!$A$15:$A$19</definedName>
    <definedName name="SAPRangeRITEM_Tabelle5_Tabelle5D1">[2]DATA!$A$21:$A$120</definedName>
    <definedName name="SAPRangeRLDNR_Tabelle1_Tabelle1D1" localSheetId="0">#REF!</definedName>
    <definedName name="SAPRangeRLDNR_Tabelle1_Tabelle1D1" localSheetId="1">#REF!</definedName>
    <definedName name="SAPRangeRLDNR_Tabelle1_Tabelle1D1" localSheetId="2">#REF!</definedName>
    <definedName name="SAPRangeRLDNR_Tabelle1_Tabelle1D1">#REF!</definedName>
    <definedName name="SAPRangeRLDNR_Tabelle2_Tabelle2D2">[1]DATA!$B$10</definedName>
    <definedName name="SAPRangeRLDNR_Tabelle5_Tabelle5D1">[2]DATA!$B$9</definedName>
    <definedName name="SAPRangeRVERS_Tabelle1_Tabelle1D1" localSheetId="0">#REF!</definedName>
    <definedName name="SAPRangeRVERS_Tabelle1_Tabelle1D1" localSheetId="1">#REF!</definedName>
    <definedName name="SAPRangeRVERS_Tabelle1_Tabelle1D1" localSheetId="2">#REF!</definedName>
    <definedName name="SAPRangeRVERS_Tabelle1_Tabelle1D1">#REF!</definedName>
    <definedName name="SAPRangeRVERS_Tabelle2_Tabelle2D2">[1]DATA!$B$7</definedName>
    <definedName name="SAPRangeRVERS_Tabelle5_Tabelle5D1">[2]DATA!$C$18:$F$18</definedName>
    <definedName name="SAPRangeRYEAR_Tabelle1_Tabelle1D1" localSheetId="0">#REF!</definedName>
    <definedName name="SAPRangeRYEAR_Tabelle1_Tabelle1D1" localSheetId="1">#REF!</definedName>
    <definedName name="SAPRangeRYEAR_Tabelle1_Tabelle1D1" localSheetId="2">#REF!</definedName>
    <definedName name="SAPRangeRYEAR_Tabelle1_Tabelle1D1">#REF!</definedName>
    <definedName name="SAPRangeRYEAR_Tabelle2_Tabelle2D2">[1]DATA!$B$12:$I$12</definedName>
    <definedName name="SAPRangeRYEAR_Tabelle5_Tabelle5D1">[2]DATA!$C$16:$F$16</definedName>
    <definedName name="SAPRangeSUBIT_Tabelle5_Tabelle5D1">[2]DATA!$B$21:$B$120</definedName>
    <definedName name="SAPTrigger_Tabelle1_Tabelle1D1">[4]sapactivexlhiddensheet!$A$39</definedName>
    <definedName name="SAPTrigger_Tabelle2_Tabelle2D2">[1]sapactivexlhiddensheet!$A$39</definedName>
    <definedName name="SAPTrigger_Tabelle5_Tabelle5D1">[2]sapactivexlhiddensheet!$A$39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2" i="13" l="1"/>
  <c r="J12" i="13"/>
  <c r="G12" i="13"/>
  <c r="F12" i="13"/>
  <c r="E12" i="13"/>
  <c r="D12" i="13"/>
  <c r="C12" i="13"/>
  <c r="B12" i="13"/>
  <c r="K10" i="13"/>
  <c r="G10" i="13"/>
  <c r="E10" i="13"/>
  <c r="C10" i="13"/>
  <c r="C19" i="11" l="1"/>
  <c r="C18" i="11"/>
  <c r="C17" i="11"/>
  <c r="C16" i="11"/>
  <c r="B19" i="11"/>
  <c r="B18" i="11"/>
  <c r="B17" i="11"/>
  <c r="B16" i="11"/>
  <c r="B20" i="11"/>
  <c r="D8" i="11"/>
  <c r="D17" i="11"/>
  <c r="E17" i="11"/>
  <c r="C20" i="11"/>
  <c r="D19" i="11"/>
  <c r="D18" i="11"/>
  <c r="E18" i="11"/>
  <c r="D16" i="11"/>
  <c r="E16" i="11"/>
  <c r="H12" i="11"/>
  <c r="C12" i="11"/>
  <c r="I12" i="11"/>
  <c r="F12" i="11"/>
  <c r="G12" i="11"/>
  <c r="B12" i="11"/>
  <c r="D12" i="11"/>
  <c r="E12" i="11"/>
  <c r="J12" i="11"/>
  <c r="K12" i="11"/>
  <c r="K11" i="11"/>
  <c r="K10" i="11"/>
  <c r="K9" i="11"/>
  <c r="K8" i="11"/>
  <c r="I8" i="11"/>
  <c r="G10" i="11"/>
  <c r="G9" i="11"/>
  <c r="G8" i="11"/>
  <c r="D10" i="11"/>
  <c r="E10" i="11"/>
  <c r="D9" i="11"/>
  <c r="E9" i="11"/>
  <c r="E8" i="11"/>
  <c r="D11" i="11"/>
  <c r="D20" i="11"/>
  <c r="B43" i="11"/>
  <c r="B35" i="11"/>
  <c r="B42" i="11"/>
  <c r="B34" i="11"/>
  <c r="B41" i="11"/>
  <c r="B33" i="11"/>
  <c r="B40" i="11"/>
  <c r="B32" i="11"/>
  <c r="B28" i="11"/>
  <c r="G28" i="10"/>
  <c r="G27" i="10"/>
  <c r="G24" i="10"/>
  <c r="G23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7" i="10"/>
  <c r="K7" i="10"/>
  <c r="G8" i="10"/>
  <c r="B36" i="11"/>
  <c r="J46" i="13"/>
  <c r="F46" i="13"/>
  <c r="D46" i="13"/>
  <c r="B46" i="13"/>
  <c r="F55" i="13"/>
  <c r="F33" i="13"/>
  <c r="J56" i="13"/>
  <c r="J34" i="13" s="1"/>
  <c r="J58" i="13"/>
  <c r="J36" i="13" s="1"/>
  <c r="J59" i="13"/>
  <c r="J37" i="13"/>
  <c r="J60" i="13"/>
  <c r="J38" i="13" s="1"/>
  <c r="J55" i="13"/>
  <c r="J33" i="13" s="1"/>
  <c r="H56" i="13"/>
  <c r="H34" i="13" s="1"/>
  <c r="H59" i="13"/>
  <c r="H37" i="13" s="1"/>
  <c r="H60" i="13"/>
  <c r="H38" i="13" s="1"/>
  <c r="H55" i="13"/>
  <c r="H33" i="13" s="1"/>
  <c r="F56" i="13"/>
  <c r="F34" i="13" s="1"/>
  <c r="F59" i="13"/>
  <c r="F37" i="13" s="1"/>
  <c r="F60" i="13"/>
  <c r="F38" i="13" s="1"/>
  <c r="D56" i="13"/>
  <c r="D34" i="13" s="1"/>
  <c r="D58" i="13"/>
  <c r="D36" i="13" s="1"/>
  <c r="D59" i="13"/>
  <c r="D37" i="13" s="1"/>
  <c r="D60" i="13"/>
  <c r="D38" i="13" s="1"/>
  <c r="D55" i="13"/>
  <c r="D33" i="13" s="1"/>
  <c r="B56" i="13"/>
  <c r="B34" i="13" s="1"/>
  <c r="B58" i="13"/>
  <c r="B36" i="13" s="1"/>
  <c r="B59" i="13"/>
  <c r="B37" i="13" s="1"/>
  <c r="B60" i="13"/>
  <c r="B38" i="13" s="1"/>
  <c r="B55" i="13"/>
  <c r="B33" i="13" s="1"/>
  <c r="J68" i="13"/>
  <c r="F68" i="13"/>
  <c r="D68" i="13"/>
  <c r="B68" i="13"/>
  <c r="J79" i="13"/>
  <c r="F79" i="13"/>
  <c r="D79" i="13"/>
  <c r="B79" i="13"/>
  <c r="K49" i="13"/>
  <c r="K48" i="13"/>
  <c r="K47" i="13"/>
  <c r="K45" i="13"/>
  <c r="K44" i="13"/>
  <c r="I49" i="13"/>
  <c r="I48" i="13"/>
  <c r="I45" i="13"/>
  <c r="I44" i="13"/>
  <c r="G49" i="13"/>
  <c r="G48" i="13"/>
  <c r="G45" i="13"/>
  <c r="G44" i="13"/>
  <c r="C49" i="13"/>
  <c r="C48" i="13"/>
  <c r="C47" i="13"/>
  <c r="C45" i="13"/>
  <c r="C44" i="13"/>
  <c r="E49" i="13"/>
  <c r="E48" i="13"/>
  <c r="E47" i="13"/>
  <c r="E45" i="13"/>
  <c r="E44" i="13"/>
  <c r="K28" i="13"/>
  <c r="K27" i="13"/>
  <c r="K26" i="13"/>
  <c r="K25" i="13"/>
  <c r="K23" i="13"/>
  <c r="K22" i="13"/>
  <c r="I28" i="13"/>
  <c r="I27" i="13"/>
  <c r="I26" i="13"/>
  <c r="I23" i="13"/>
  <c r="I22" i="13"/>
  <c r="G28" i="13"/>
  <c r="G27" i="13"/>
  <c r="G26" i="13"/>
  <c r="G23" i="13"/>
  <c r="G22" i="13"/>
  <c r="E28" i="13"/>
  <c r="E27" i="13"/>
  <c r="E26" i="13"/>
  <c r="E25" i="13"/>
  <c r="E23" i="13"/>
  <c r="E24" i="13" s="1"/>
  <c r="E22" i="13"/>
  <c r="C28" i="13"/>
  <c r="C27" i="13"/>
  <c r="C26" i="13"/>
  <c r="C25" i="13"/>
  <c r="C23" i="13"/>
  <c r="C22" i="13"/>
  <c r="J41" i="11"/>
  <c r="C41" i="11"/>
  <c r="K41" i="11"/>
  <c r="J42" i="11"/>
  <c r="C42" i="11"/>
  <c r="K42" i="11"/>
  <c r="J40" i="11"/>
  <c r="C40" i="11"/>
  <c r="K40" i="11"/>
  <c r="J43" i="11"/>
  <c r="J60" i="11"/>
  <c r="J52" i="11"/>
  <c r="J44" i="11"/>
  <c r="F41" i="11"/>
  <c r="G41" i="11"/>
  <c r="F42" i="11"/>
  <c r="G42" i="11"/>
  <c r="F43" i="11"/>
  <c r="F60" i="11"/>
  <c r="F52" i="11"/>
  <c r="F44" i="11"/>
  <c r="F40" i="11"/>
  <c r="C43" i="11"/>
  <c r="D43" i="11"/>
  <c r="H41" i="11"/>
  <c r="I41" i="11"/>
  <c r="H42" i="11"/>
  <c r="I42" i="11"/>
  <c r="H40" i="11"/>
  <c r="I40" i="11"/>
  <c r="H43" i="11"/>
  <c r="H44" i="11"/>
  <c r="H32" i="11"/>
  <c r="H33" i="11"/>
  <c r="H34" i="11"/>
  <c r="H35" i="11"/>
  <c r="F32" i="11"/>
  <c r="K50" i="11"/>
  <c r="C52" i="11"/>
  <c r="K52" i="11"/>
  <c r="K48" i="11"/>
  <c r="I49" i="11"/>
  <c r="I50" i="11"/>
  <c r="H52" i="11"/>
  <c r="I52" i="11"/>
  <c r="I48" i="11"/>
  <c r="G52" i="11"/>
  <c r="G49" i="11"/>
  <c r="G50" i="11"/>
  <c r="G48" i="11"/>
  <c r="E49" i="11"/>
  <c r="E50" i="11"/>
  <c r="D52" i="11"/>
  <c r="E52" i="11"/>
  <c r="E48" i="11"/>
  <c r="B52" i="11"/>
  <c r="K57" i="11"/>
  <c r="K56" i="11"/>
  <c r="I57" i="11"/>
  <c r="I58" i="11"/>
  <c r="H60" i="11"/>
  <c r="C60" i="11"/>
  <c r="I60" i="11"/>
  <c r="G57" i="11"/>
  <c r="G58" i="11"/>
  <c r="G60" i="11"/>
  <c r="G56" i="11"/>
  <c r="E57" i="11"/>
  <c r="E58" i="11"/>
  <c r="D60" i="11"/>
  <c r="E60" i="11"/>
  <c r="E56" i="11"/>
  <c r="B60" i="11"/>
  <c r="K25" i="11"/>
  <c r="K26" i="11"/>
  <c r="K24" i="11"/>
  <c r="I25" i="11"/>
  <c r="I26" i="11"/>
  <c r="I24" i="11"/>
  <c r="H28" i="11"/>
  <c r="G25" i="11"/>
  <c r="G26" i="11"/>
  <c r="F28" i="11"/>
  <c r="D25" i="11"/>
  <c r="E25" i="11"/>
  <c r="D26" i="11"/>
  <c r="E26" i="11"/>
  <c r="D27" i="11"/>
  <c r="C44" i="11"/>
  <c r="I9" i="11"/>
  <c r="I10" i="11"/>
  <c r="G44" i="11"/>
  <c r="K44" i="11"/>
  <c r="I44" i="11"/>
  <c r="K19" i="10"/>
  <c r="K17" i="10"/>
  <c r="K15" i="10"/>
  <c r="L9" i="10"/>
  <c r="L14" i="10"/>
  <c r="K14" i="10"/>
  <c r="K13" i="10"/>
  <c r="K12" i="10"/>
  <c r="K11" i="10"/>
  <c r="K10" i="10"/>
  <c r="K9" i="10"/>
  <c r="K8" i="10"/>
  <c r="L16" i="10"/>
  <c r="K16" i="10"/>
  <c r="L18" i="10"/>
  <c r="L20" i="10"/>
  <c r="K20" i="10"/>
  <c r="K18" i="10"/>
  <c r="N28" i="10"/>
  <c r="N27" i="10"/>
  <c r="Q24" i="10"/>
  <c r="N24" i="10"/>
  <c r="N23" i="10"/>
  <c r="Q20" i="10"/>
  <c r="N20" i="10"/>
  <c r="Q19" i="10"/>
  <c r="N19" i="10"/>
  <c r="Q18" i="10"/>
  <c r="N18" i="10"/>
  <c r="Q17" i="10"/>
  <c r="N17" i="10"/>
  <c r="Q16" i="10"/>
  <c r="N16" i="10"/>
  <c r="Q15" i="10"/>
  <c r="N15" i="10"/>
  <c r="Q14" i="10"/>
  <c r="N14" i="10"/>
  <c r="Q13" i="10"/>
  <c r="N13" i="10"/>
  <c r="Q12" i="10"/>
  <c r="N12" i="10"/>
  <c r="Q11" i="10"/>
  <c r="N11" i="10"/>
  <c r="Q10" i="10"/>
  <c r="N10" i="10"/>
  <c r="Q9" i="10"/>
  <c r="N9" i="10"/>
  <c r="Q8" i="10"/>
  <c r="N8" i="10"/>
  <c r="Q7" i="10"/>
  <c r="N7" i="10"/>
  <c r="J17" i="11"/>
  <c r="K17" i="11"/>
  <c r="J18" i="11"/>
  <c r="K18" i="11"/>
  <c r="J19" i="11"/>
  <c r="J16" i="11"/>
  <c r="H17" i="11"/>
  <c r="I17" i="11"/>
  <c r="H19" i="11"/>
  <c r="H16" i="11"/>
  <c r="F17" i="11"/>
  <c r="G17" i="11"/>
  <c r="F18" i="11"/>
  <c r="G18" i="11"/>
  <c r="F19" i="11"/>
  <c r="F16" i="11"/>
  <c r="I16" i="11"/>
  <c r="K16" i="11"/>
  <c r="G16" i="11"/>
  <c r="F20" i="11"/>
  <c r="G20" i="11"/>
  <c r="H18" i="11"/>
  <c r="J20" i="11"/>
  <c r="K20" i="11"/>
  <c r="H20" i="11"/>
  <c r="I20" i="11"/>
  <c r="I18" i="11"/>
  <c r="E20" i="11"/>
  <c r="J28" i="11"/>
  <c r="G24" i="11"/>
  <c r="J33" i="11"/>
  <c r="J34" i="11"/>
  <c r="J35" i="11"/>
  <c r="J32" i="11"/>
  <c r="H36" i="11"/>
  <c r="F33" i="11"/>
  <c r="F34" i="11"/>
  <c r="F35" i="11"/>
  <c r="J36" i="11"/>
  <c r="F36" i="11"/>
  <c r="C33" i="11"/>
  <c r="I33" i="11"/>
  <c r="C34" i="11"/>
  <c r="I34" i="11"/>
  <c r="C35" i="11"/>
  <c r="C32" i="11"/>
  <c r="G34" i="11"/>
  <c r="G32" i="11"/>
  <c r="K33" i="11"/>
  <c r="K32" i="11"/>
  <c r="K34" i="11"/>
  <c r="G33" i="11"/>
  <c r="D33" i="11"/>
  <c r="E33" i="11"/>
  <c r="D35" i="11"/>
  <c r="C36" i="11"/>
  <c r="I36" i="11"/>
  <c r="D34" i="11"/>
  <c r="E34" i="11"/>
  <c r="D32" i="11"/>
  <c r="C28" i="11"/>
  <c r="D24" i="11"/>
  <c r="E24" i="11"/>
  <c r="K36" i="11"/>
  <c r="D36" i="11"/>
  <c r="E36" i="11"/>
  <c r="E32" i="11"/>
  <c r="I28" i="11"/>
  <c r="G28" i="11"/>
  <c r="K28" i="11"/>
  <c r="D28" i="11"/>
  <c r="E28" i="11"/>
  <c r="D42" i="11"/>
  <c r="E42" i="11"/>
  <c r="D41" i="11"/>
  <c r="D40" i="11"/>
  <c r="B44" i="11"/>
  <c r="D44" i="11"/>
  <c r="E44" i="11"/>
  <c r="E41" i="11"/>
  <c r="G40" i="11"/>
  <c r="E40" i="11"/>
  <c r="G24" i="13" l="1"/>
  <c r="J57" i="13"/>
  <c r="C24" i="13"/>
  <c r="D57" i="13"/>
  <c r="F35" i="13"/>
  <c r="F57" i="13"/>
  <c r="B57" i="13"/>
  <c r="J35" i="13"/>
  <c r="B35" i="13"/>
  <c r="D35" i="13"/>
  <c r="K24" i="13"/>
</calcChain>
</file>

<file path=xl/sharedStrings.xml><?xml version="1.0" encoding="utf-8"?>
<sst xmlns="http://schemas.openxmlformats.org/spreadsheetml/2006/main" count="369" uniqueCount="70">
  <si>
    <t>FUCHS PETROLUB SE</t>
  </si>
  <si>
    <t>Income Statement</t>
  </si>
  <si>
    <t>in € million</t>
  </si>
  <si>
    <t>FY 2018</t>
  </si>
  <si>
    <t>Q4 2018</t>
  </si>
  <si>
    <t>Q1-3 2018</t>
  </si>
  <si>
    <t>H1 2018</t>
  </si>
  <si>
    <t>Q3 2018</t>
  </si>
  <si>
    <t>Q2 2018</t>
  </si>
  <si>
    <t>Q1 2018</t>
  </si>
  <si>
    <t>FY 2017</t>
  </si>
  <si>
    <t>Q4 2017</t>
  </si>
  <si>
    <t>Q1-3 2017</t>
  </si>
  <si>
    <t>H1 2017</t>
  </si>
  <si>
    <t>Q3 2017</t>
  </si>
  <si>
    <t>Q2 2017</t>
  </si>
  <si>
    <t>Q1 2017</t>
  </si>
  <si>
    <t>Sales revenues</t>
  </si>
  <si>
    <t xml:space="preserve"> </t>
  </si>
  <si>
    <t>Cost of sales</t>
  </si>
  <si>
    <t>Gross profit</t>
  </si>
  <si>
    <t xml:space="preserve">Selling and distribution expenses </t>
  </si>
  <si>
    <t>Administrative expenses</t>
  </si>
  <si>
    <t xml:space="preserve">Research and development expenses </t>
  </si>
  <si>
    <t>Other operating income and expenses</t>
  </si>
  <si>
    <t>EBIT before income from companies consolidated at equity</t>
  </si>
  <si>
    <t>Income from companies consolidated at equity</t>
  </si>
  <si>
    <t>Earnings before interest and tax (EBIT)</t>
  </si>
  <si>
    <t>Financial result</t>
  </si>
  <si>
    <t>Earnings before tax (EBT)</t>
  </si>
  <si>
    <t>Income taxes</t>
  </si>
  <si>
    <t>Earnings after tax</t>
  </si>
  <si>
    <t>Thereof</t>
  </si>
  <si>
    <t>Non-controlling interests</t>
  </si>
  <si>
    <t>Profit attributable to shareholders of FUCHS PETROLUB SE</t>
  </si>
  <si>
    <r>
      <t xml:space="preserve">Earnings per share in € </t>
    </r>
    <r>
      <rPr>
        <b/>
        <vertAlign val="superscript"/>
        <sz val="11"/>
        <rFont val="Arial"/>
        <family val="2"/>
      </rPr>
      <t>1</t>
    </r>
  </si>
  <si>
    <t>Ordinary share</t>
  </si>
  <si>
    <t>0.95</t>
  </si>
  <si>
    <t xml:space="preserve">Preference share </t>
  </si>
  <si>
    <t>0.96</t>
  </si>
  <si>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Basic and diluted in both cases. </t>
    </r>
  </si>
  <si>
    <t>Development of Sales Revenues by Region</t>
  </si>
  <si>
    <t>Total Growth</t>
  </si>
  <si>
    <t>Organic Growth</t>
  </si>
  <si>
    <t>External Growth</t>
  </si>
  <si>
    <t>Exchange rate effects</t>
  </si>
  <si>
    <t>Europe</t>
  </si>
  <si>
    <t>Asia-Pacific, Africa</t>
  </si>
  <si>
    <t>North and South America</t>
  </si>
  <si>
    <t>Consolidation</t>
  </si>
  <si>
    <t>-</t>
  </si>
  <si>
    <t>Total</t>
  </si>
  <si>
    <t>Segments</t>
  </si>
  <si>
    <t>EUROPE</t>
  </si>
  <si>
    <t>ASIA-PACIFIC, AFRICA</t>
  </si>
  <si>
    <t>NORTH AND SOUTH AMERICA</t>
  </si>
  <si>
    <t>HOLDING / CONSOLIDATION</t>
  </si>
  <si>
    <t>FUCHS GROUP</t>
  </si>
  <si>
    <t>Sales revenues by company location</t>
  </si>
  <si>
    <t>in % of sales</t>
  </si>
  <si>
    <t>Segment earnings (EBIT)</t>
  </si>
  <si>
    <t>Investments in non-current assets</t>
  </si>
  <si>
    <t>Number of Employees as at 
December 31</t>
  </si>
  <si>
    <t>Investments in long-term assets</t>
  </si>
  <si>
    <t>Number of Employees as at 
September 30</t>
  </si>
  <si>
    <t>Number of Employees as at 
June 30</t>
  </si>
  <si>
    <t xml:space="preserve"> -</t>
  </si>
  <si>
    <t>Number of Employees as at 
March 31</t>
  </si>
  <si>
    <t>2017 comparable</t>
  </si>
  <si>
    <t>in % of sales 2017 comparable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</si>
</sst>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#,##0.0"/>
    <numFmt numFmtId="165" formatCode="0.0%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b/>
      <vertAlign val="superscript"/>
      <sz val="9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sz val="10"/>
      <name val="Arial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theme="0"/>
      </left>
      <right style="thick">
        <color theme="0"/>
      </right>
      <top/>
      <bottom style="thin">
        <color indexed="8"/>
      </bottom>
      <diagonal/>
    </border>
    <border>
      <left style="thick">
        <color theme="0"/>
      </left>
      <right style="thick">
        <color theme="0"/>
      </right>
      <top style="thin">
        <color indexed="8"/>
      </top>
      <bottom style="thin">
        <color indexed="8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 style="thin">
        <color indexed="8"/>
      </top>
      <bottom style="medium">
        <color indexed="8"/>
      </bottom>
      <diagonal/>
    </border>
    <border>
      <left style="thick">
        <color theme="0"/>
      </left>
      <right/>
      <top/>
      <bottom style="thin">
        <color indexed="8"/>
      </bottom>
      <diagonal/>
    </border>
    <border>
      <left/>
      <right style="thick">
        <color theme="0"/>
      </right>
      <top/>
      <bottom style="thin">
        <color indexed="8"/>
      </bottom>
      <diagonal/>
    </border>
    <border>
      <left style="thick">
        <color theme="0"/>
      </left>
      <right/>
      <top/>
      <bottom style="thin">
        <color indexed="64"/>
      </bottom>
      <diagonal/>
    </border>
    <border>
      <left/>
      <right style="thick">
        <color theme="0"/>
      </right>
      <top/>
      <bottom style="thin">
        <color indexed="64"/>
      </bottom>
      <diagonal/>
    </border>
    <border>
      <left/>
      <right style="thick">
        <color theme="0"/>
      </right>
      <top style="thin">
        <color indexed="64"/>
      </top>
      <bottom style="medium">
        <color theme="1"/>
      </bottom>
      <diagonal/>
    </border>
    <border>
      <left style="thick">
        <color theme="0"/>
      </left>
      <right/>
      <top/>
      <bottom style="medium">
        <color theme="1"/>
      </bottom>
      <diagonal/>
    </border>
    <border>
      <left style="thin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 style="thin">
        <color indexed="8"/>
      </top>
      <bottom style="thin">
        <color indexed="64"/>
      </bottom>
      <diagonal/>
    </border>
    <border>
      <left style="thick">
        <color theme="0"/>
      </left>
      <right/>
      <top/>
      <bottom/>
      <diagonal/>
    </border>
  </borders>
  <cellStyleXfs count="15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" borderId="0" applyNumberFormat="0" applyFont="0" applyBorder="0" applyAlignment="0" applyProtection="0"/>
    <xf numFmtId="0" fontId="5" fillId="3" borderId="0" applyNumberFormat="0" applyFont="0" applyBorder="0" applyAlignment="0" applyProtection="0"/>
    <xf numFmtId="0" fontId="5" fillId="4" borderId="0" applyNumberFormat="0" applyFont="0" applyBorder="0" applyAlignment="0" applyProtection="0"/>
    <xf numFmtId="0" fontId="5" fillId="0" borderId="0" applyNumberFormat="0" applyFont="0" applyFill="0" applyBorder="0" applyAlignment="0" applyProtection="0"/>
    <xf numFmtId="0" fontId="5" fillId="4" borderId="0" applyNumberFormat="0" applyFon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Border="0" applyAlignment="0" applyProtection="0"/>
    <xf numFmtId="0" fontId="5" fillId="0" borderId="0"/>
    <xf numFmtId="0" fontId="5" fillId="0" borderId="0"/>
    <xf numFmtId="0" fontId="1" fillId="0" borderId="0"/>
    <xf numFmtId="0" fontId="2" fillId="0" borderId="0"/>
    <xf numFmtId="9" fontId="18" fillId="0" borderId="0" applyFont="0" applyFill="0" applyBorder="0" applyAlignment="0" applyProtection="0"/>
  </cellStyleXfs>
  <cellXfs count="189">
    <xf numFmtId="0" fontId="0" fillId="0" borderId="0" xfId="0"/>
    <xf numFmtId="0" fontId="4" fillId="5" borderId="0" xfId="0" applyFont="1" applyFill="1" applyBorder="1"/>
    <xf numFmtId="0" fontId="5" fillId="5" borderId="0" xfId="0" applyFont="1" applyFill="1" applyBorder="1"/>
    <xf numFmtId="0" fontId="7" fillId="5" borderId="0" xfId="0" applyFont="1" applyFill="1" applyBorder="1"/>
    <xf numFmtId="0" fontId="5" fillId="5" borderId="0" xfId="0" applyFont="1" applyFill="1" applyBorder="1" applyAlignment="1">
      <alignment horizontal="right"/>
    </xf>
    <xf numFmtId="0" fontId="8" fillId="5" borderId="0" xfId="0" applyFont="1" applyFill="1" applyBorder="1" applyAlignment="1">
      <alignment horizontal="right"/>
    </xf>
    <xf numFmtId="0" fontId="9" fillId="5" borderId="1" xfId="0" applyFont="1" applyFill="1" applyBorder="1"/>
    <xf numFmtId="0" fontId="9" fillId="5" borderId="1" xfId="0" applyFont="1" applyFill="1" applyBorder="1" applyAlignment="1">
      <alignment horizontal="right"/>
    </xf>
    <xf numFmtId="3" fontId="9" fillId="5" borderId="1" xfId="0" applyNumberFormat="1" applyFont="1" applyFill="1" applyBorder="1"/>
    <xf numFmtId="0" fontId="9" fillId="5" borderId="0" xfId="0" applyFont="1" applyFill="1" applyBorder="1"/>
    <xf numFmtId="0" fontId="9" fillId="5" borderId="2" xfId="0" applyFont="1" applyFill="1" applyBorder="1"/>
    <xf numFmtId="0" fontId="9" fillId="5" borderId="2" xfId="0" quotePrefix="1" applyFont="1" applyFill="1" applyBorder="1" applyAlignment="1">
      <alignment horizontal="right"/>
    </xf>
    <xf numFmtId="164" fontId="9" fillId="5" borderId="2" xfId="0" applyNumberFormat="1" applyFont="1" applyFill="1" applyBorder="1"/>
    <xf numFmtId="0" fontId="7" fillId="5" borderId="1" xfId="0" applyFont="1" applyFill="1" applyBorder="1"/>
    <xf numFmtId="0" fontId="7" fillId="5" borderId="1" xfId="0" quotePrefix="1" applyFont="1" applyFill="1" applyBorder="1" applyAlignment="1">
      <alignment horizontal="right"/>
    </xf>
    <xf numFmtId="164" fontId="7" fillId="5" borderId="1" xfId="0" applyNumberFormat="1" applyFont="1" applyFill="1" applyBorder="1"/>
    <xf numFmtId="0" fontId="8" fillId="5" borderId="0" xfId="0" applyFont="1" applyFill="1" applyBorder="1"/>
    <xf numFmtId="164" fontId="9" fillId="5" borderId="0" xfId="0" applyNumberFormat="1" applyFont="1" applyFill="1" applyBorder="1"/>
    <xf numFmtId="0" fontId="9" fillId="5" borderId="1" xfId="0" quotePrefix="1" applyFont="1" applyFill="1" applyBorder="1" applyAlignment="1">
      <alignment horizontal="right"/>
    </xf>
    <xf numFmtId="164" fontId="9" fillId="5" borderId="1" xfId="0" applyNumberFormat="1" applyFont="1" applyFill="1" applyBorder="1"/>
    <xf numFmtId="0" fontId="7" fillId="5" borderId="2" xfId="0" applyFont="1" applyFill="1" applyBorder="1"/>
    <xf numFmtId="0" fontId="9" fillId="5" borderId="2" xfId="0" applyFont="1" applyFill="1" applyBorder="1" applyAlignment="1">
      <alignment horizontal="right"/>
    </xf>
    <xf numFmtId="0" fontId="9" fillId="5" borderId="0" xfId="0" applyFont="1" applyFill="1" applyBorder="1" applyAlignment="1">
      <alignment horizontal="right"/>
    </xf>
    <xf numFmtId="0" fontId="11" fillId="5" borderId="0" xfId="0" applyFont="1" applyFill="1" applyBorder="1"/>
    <xf numFmtId="0" fontId="12" fillId="5" borderId="0" xfId="0" applyFont="1" applyFill="1" applyBorder="1"/>
    <xf numFmtId="0" fontId="12" fillId="5" borderId="0" xfId="0" applyFont="1" applyFill="1" applyBorder="1" applyAlignment="1">
      <alignment horizontal="right"/>
    </xf>
    <xf numFmtId="49" fontId="7" fillId="5" borderId="0" xfId="0" applyNumberFormat="1" applyFont="1" applyFill="1" applyBorder="1"/>
    <xf numFmtId="49" fontId="7" fillId="5" borderId="1" xfId="0" applyNumberFormat="1" applyFont="1" applyFill="1" applyBorder="1" applyAlignment="1">
      <alignment horizontal="left"/>
    </xf>
    <xf numFmtId="0" fontId="7" fillId="5" borderId="3" xfId="0" applyFont="1" applyFill="1" applyBorder="1" applyAlignment="1">
      <alignment horizontal="right"/>
    </xf>
    <xf numFmtId="164" fontId="7" fillId="5" borderId="3" xfId="0" applyNumberFormat="1" applyFont="1" applyFill="1" applyBorder="1"/>
    <xf numFmtId="164" fontId="9" fillId="5" borderId="5" xfId="0" applyNumberFormat="1" applyFont="1" applyFill="1" applyBorder="1"/>
    <xf numFmtId="164" fontId="7" fillId="5" borderId="5" xfId="0" applyNumberFormat="1" applyFont="1" applyFill="1" applyBorder="1"/>
    <xf numFmtId="0" fontId="7" fillId="5" borderId="8" xfId="0" applyFont="1" applyFill="1" applyBorder="1"/>
    <xf numFmtId="0" fontId="9" fillId="5" borderId="8" xfId="0" applyFont="1" applyFill="1" applyBorder="1"/>
    <xf numFmtId="0" fontId="9" fillId="5" borderId="8" xfId="0" applyFont="1" applyFill="1" applyBorder="1" applyAlignment="1">
      <alignment horizontal="right"/>
    </xf>
    <xf numFmtId="164" fontId="9" fillId="5" borderId="8" xfId="0" applyNumberFormat="1" applyFont="1" applyFill="1" applyBorder="1"/>
    <xf numFmtId="0" fontId="9" fillId="5" borderId="9" xfId="0" applyFont="1" applyFill="1" applyBorder="1"/>
    <xf numFmtId="0" fontId="9" fillId="5" borderId="9" xfId="0" applyFont="1" applyFill="1" applyBorder="1" applyAlignment="1">
      <alignment horizontal="right"/>
    </xf>
    <xf numFmtId="164" fontId="9" fillId="5" borderId="9" xfId="0" applyNumberFormat="1" applyFont="1" applyFill="1" applyBorder="1"/>
    <xf numFmtId="4" fontId="7" fillId="5" borderId="10" xfId="0" applyNumberFormat="1" applyFont="1" applyFill="1" applyBorder="1"/>
    <xf numFmtId="4" fontId="9" fillId="5" borderId="11" xfId="0" applyNumberFormat="1" applyFont="1" applyFill="1" applyBorder="1"/>
    <xf numFmtId="4" fontId="9" fillId="5" borderId="5" xfId="0" applyNumberFormat="1" applyFont="1" applyFill="1" applyBorder="1"/>
    <xf numFmtId="164" fontId="7" fillId="6" borderId="3" xfId="0" applyNumberFormat="1" applyFont="1" applyFill="1" applyBorder="1"/>
    <xf numFmtId="164" fontId="7" fillId="6" borderId="5" xfId="0" applyNumberFormat="1" applyFont="1" applyFill="1" applyBorder="1"/>
    <xf numFmtId="164" fontId="9" fillId="6" borderId="5" xfId="0" applyNumberFormat="1" applyFont="1" applyFill="1" applyBorder="1"/>
    <xf numFmtId="4" fontId="7" fillId="6" borderId="10" xfId="0" applyNumberFormat="1" applyFont="1" applyFill="1" applyBorder="1"/>
    <xf numFmtId="0" fontId="9" fillId="5" borderId="2" xfId="0" applyFont="1" applyFill="1" applyBorder="1" applyAlignment="1">
      <alignment wrapText="1"/>
    </xf>
    <xf numFmtId="0" fontId="9" fillId="5" borderId="1" xfId="0" applyFont="1" applyFill="1" applyBorder="1" applyAlignment="1">
      <alignment wrapText="1"/>
    </xf>
    <xf numFmtId="49" fontId="7" fillId="5" borderId="12" xfId="0" applyNumberFormat="1" applyFont="1" applyFill="1" applyBorder="1" applyAlignment="1">
      <alignment horizontal="left"/>
    </xf>
    <xf numFmtId="49" fontId="7" fillId="5" borderId="0" xfId="0" applyNumberFormat="1" applyFont="1" applyFill="1" applyBorder="1" applyAlignment="1">
      <alignment horizontal="left"/>
    </xf>
    <xf numFmtId="164" fontId="9" fillId="6" borderId="4" xfId="0" applyNumberFormat="1" applyFont="1" applyFill="1" applyBorder="1" applyAlignment="1">
      <alignment horizontal="right"/>
    </xf>
    <xf numFmtId="0" fontId="7" fillId="5" borderId="18" xfId="0" applyFont="1" applyFill="1" applyBorder="1" applyAlignment="1">
      <alignment horizontal="right"/>
    </xf>
    <xf numFmtId="0" fontId="7" fillId="5" borderId="17" xfId="0" applyFont="1" applyFill="1" applyBorder="1" applyAlignment="1">
      <alignment horizontal="right"/>
    </xf>
    <xf numFmtId="164" fontId="9" fillId="5" borderId="4" xfId="0" applyNumberFormat="1" applyFont="1" applyFill="1" applyBorder="1" applyAlignment="1">
      <alignment horizontal="right"/>
    </xf>
    <xf numFmtId="164" fontId="13" fillId="5" borderId="3" xfId="0" applyNumberFormat="1" applyFont="1" applyFill="1" applyBorder="1" applyAlignment="1">
      <alignment horizontal="right"/>
    </xf>
    <xf numFmtId="164" fontId="13" fillId="6" borderId="3" xfId="0" applyNumberFormat="1" applyFont="1" applyFill="1" applyBorder="1" applyAlignment="1">
      <alignment horizontal="right"/>
    </xf>
    <xf numFmtId="3" fontId="9" fillId="6" borderId="4" xfId="0" applyNumberFormat="1" applyFont="1" applyFill="1" applyBorder="1" applyAlignment="1">
      <alignment horizontal="right"/>
    </xf>
    <xf numFmtId="3" fontId="9" fillId="5" borderId="4" xfId="0" applyNumberFormat="1" applyFont="1" applyFill="1" applyBorder="1" applyAlignment="1">
      <alignment horizontal="right"/>
    </xf>
    <xf numFmtId="3" fontId="9" fillId="0" borderId="4" xfId="0" applyNumberFormat="1" applyFont="1" applyFill="1" applyBorder="1" applyAlignment="1">
      <alignment horizontal="right"/>
    </xf>
    <xf numFmtId="165" fontId="9" fillId="6" borderId="4" xfId="0" applyNumberFormat="1" applyFont="1" applyFill="1" applyBorder="1"/>
    <xf numFmtId="165" fontId="7" fillId="6" borderId="3" xfId="0" applyNumberFormat="1" applyFont="1" applyFill="1" applyBorder="1"/>
    <xf numFmtId="165" fontId="9" fillId="6" borderId="4" xfId="0" applyNumberFormat="1" applyFont="1" applyFill="1" applyBorder="1" applyAlignment="1">
      <alignment horizontal="right"/>
    </xf>
    <xf numFmtId="165" fontId="13" fillId="6" borderId="3" xfId="0" applyNumberFormat="1" applyFont="1" applyFill="1" applyBorder="1" applyAlignment="1">
      <alignment horizontal="right"/>
    </xf>
    <xf numFmtId="165" fontId="13" fillId="5" borderId="3" xfId="0" applyNumberFormat="1" applyFont="1" applyFill="1" applyBorder="1" applyAlignment="1">
      <alignment horizontal="right"/>
    </xf>
    <xf numFmtId="165" fontId="13" fillId="0" borderId="3" xfId="0" applyNumberFormat="1" applyFont="1" applyFill="1" applyBorder="1" applyAlignment="1">
      <alignment horizontal="right"/>
    </xf>
    <xf numFmtId="0" fontId="9" fillId="5" borderId="19" xfId="0" applyFont="1" applyFill="1" applyBorder="1"/>
    <xf numFmtId="0" fontId="9" fillId="5" borderId="7" xfId="0" applyFont="1" applyFill="1" applyBorder="1"/>
    <xf numFmtId="4" fontId="9" fillId="5" borderId="0" xfId="0" applyNumberFormat="1" applyFont="1" applyFill="1" applyBorder="1"/>
    <xf numFmtId="3" fontId="9" fillId="5" borderId="4" xfId="0" applyNumberFormat="1" applyFont="1" applyFill="1" applyBorder="1"/>
    <xf numFmtId="1" fontId="5" fillId="5" borderId="0" xfId="0" applyNumberFormat="1" applyFont="1" applyFill="1" applyBorder="1"/>
    <xf numFmtId="1" fontId="9" fillId="5" borderId="4" xfId="0" applyNumberFormat="1" applyFont="1" applyFill="1" applyBorder="1"/>
    <xf numFmtId="1" fontId="9" fillId="5" borderId="6" xfId="0" applyNumberFormat="1" applyFont="1" applyFill="1" applyBorder="1"/>
    <xf numFmtId="1" fontId="7" fillId="5" borderId="3" xfId="0" applyNumberFormat="1" applyFont="1" applyFill="1" applyBorder="1"/>
    <xf numFmtId="1" fontId="9" fillId="5" borderId="3" xfId="0" applyNumberFormat="1" applyFont="1" applyFill="1" applyBorder="1"/>
    <xf numFmtId="1" fontId="7" fillId="5" borderId="5" xfId="0" applyNumberFormat="1" applyFont="1" applyFill="1" applyBorder="1"/>
    <xf numFmtId="1" fontId="9" fillId="5" borderId="6" xfId="0" applyNumberFormat="1" applyFont="1" applyFill="1" applyBorder="1" applyAlignment="1">
      <alignment horizontal="right"/>
    </xf>
    <xf numFmtId="1" fontId="9" fillId="5" borderId="5" xfId="0" applyNumberFormat="1" applyFont="1" applyFill="1" applyBorder="1"/>
    <xf numFmtId="1" fontId="7" fillId="5" borderId="10" xfId="0" applyNumberFormat="1" applyFont="1" applyFill="1" applyBorder="1"/>
    <xf numFmtId="2" fontId="9" fillId="5" borderId="11" xfId="0" applyNumberFormat="1" applyFont="1" applyFill="1" applyBorder="1"/>
    <xf numFmtId="3" fontId="9" fillId="6" borderId="6" xfId="0" applyNumberFormat="1" applyFont="1" applyFill="1" applyBorder="1"/>
    <xf numFmtId="3" fontId="7" fillId="6" borderId="3" xfId="0" applyNumberFormat="1" applyFont="1" applyFill="1" applyBorder="1"/>
    <xf numFmtId="3" fontId="9" fillId="6" borderId="3" xfId="0" applyNumberFormat="1" applyFont="1" applyFill="1" applyBorder="1"/>
    <xf numFmtId="4" fontId="9" fillId="6" borderId="11" xfId="0" applyNumberFormat="1" applyFont="1" applyFill="1" applyBorder="1" applyAlignment="1">
      <alignment horizontal="right"/>
    </xf>
    <xf numFmtId="3" fontId="9" fillId="6" borderId="4" xfId="0" applyNumberFormat="1" applyFont="1" applyFill="1" applyBorder="1"/>
    <xf numFmtId="3" fontId="9" fillId="6" borderId="6" xfId="0" applyNumberFormat="1" applyFont="1" applyFill="1" applyBorder="1" applyAlignment="1">
      <alignment horizontal="right"/>
    </xf>
    <xf numFmtId="3" fontId="9" fillId="5" borderId="6" xfId="0" applyNumberFormat="1" applyFont="1" applyFill="1" applyBorder="1"/>
    <xf numFmtId="3" fontId="7" fillId="5" borderId="3" xfId="0" applyNumberFormat="1" applyFont="1" applyFill="1" applyBorder="1"/>
    <xf numFmtId="3" fontId="9" fillId="5" borderId="3" xfId="0" applyNumberFormat="1" applyFont="1" applyFill="1" applyBorder="1"/>
    <xf numFmtId="3" fontId="9" fillId="5" borderId="6" xfId="0" applyNumberFormat="1" applyFont="1" applyFill="1" applyBorder="1" applyAlignment="1">
      <alignment horizontal="right"/>
    </xf>
    <xf numFmtId="3" fontId="9" fillId="6" borderId="3" xfId="0" applyNumberFormat="1" applyFont="1" applyFill="1" applyBorder="1" applyAlignment="1">
      <alignment horizontal="right"/>
    </xf>
    <xf numFmtId="3" fontId="9" fillId="5" borderId="3" xfId="0" applyNumberFormat="1" applyFont="1" applyFill="1" applyBorder="1" applyAlignment="1">
      <alignment horizontal="right"/>
    </xf>
    <xf numFmtId="1" fontId="9" fillId="5" borderId="4" xfId="0" applyNumberFormat="1" applyFont="1" applyFill="1" applyBorder="1" applyAlignment="1">
      <alignment horizontal="right"/>
    </xf>
    <xf numFmtId="1" fontId="9" fillId="5" borderId="3" xfId="0" applyNumberFormat="1" applyFont="1" applyFill="1" applyBorder="1" applyAlignment="1">
      <alignment horizontal="right"/>
    </xf>
    <xf numFmtId="3" fontId="9" fillId="0" borderId="3" xfId="0" applyNumberFormat="1" applyFont="1" applyFill="1" applyBorder="1" applyAlignment="1">
      <alignment horizontal="right"/>
    </xf>
    <xf numFmtId="3" fontId="9" fillId="0" borderId="6" xfId="0" applyNumberFormat="1" applyFont="1" applyFill="1" applyBorder="1" applyAlignment="1">
      <alignment horizontal="right"/>
    </xf>
    <xf numFmtId="1" fontId="9" fillId="6" borderId="3" xfId="0" applyNumberFormat="1" applyFont="1" applyFill="1" applyBorder="1" applyAlignment="1">
      <alignment horizontal="right"/>
    </xf>
    <xf numFmtId="1" fontId="9" fillId="6" borderId="6" xfId="0" applyNumberFormat="1" applyFont="1" applyFill="1" applyBorder="1" applyAlignment="1">
      <alignment horizontal="right"/>
    </xf>
    <xf numFmtId="1" fontId="9" fillId="6" borderId="4" xfId="0" applyNumberFormat="1" applyFont="1" applyFill="1" applyBorder="1" applyAlignment="1">
      <alignment horizontal="right"/>
    </xf>
    <xf numFmtId="3" fontId="13" fillId="6" borderId="3" xfId="0" applyNumberFormat="1" applyFont="1" applyFill="1" applyBorder="1" applyAlignment="1">
      <alignment horizontal="right"/>
    </xf>
    <xf numFmtId="1" fontId="9" fillId="0" borderId="3" xfId="0" applyNumberFormat="1" applyFont="1" applyFill="1" applyBorder="1" applyAlignment="1">
      <alignment horizontal="right"/>
    </xf>
    <xf numFmtId="1" fontId="9" fillId="0" borderId="6" xfId="0" applyNumberFormat="1" applyFont="1" applyFill="1" applyBorder="1" applyAlignment="1">
      <alignment horizontal="right"/>
    </xf>
    <xf numFmtId="1" fontId="9" fillId="0" borderId="4" xfId="0" applyNumberFormat="1" applyFont="1" applyFill="1" applyBorder="1" applyAlignment="1">
      <alignment horizontal="right"/>
    </xf>
    <xf numFmtId="3" fontId="9" fillId="0" borderId="4" xfId="0" applyNumberFormat="1" applyFont="1" applyFill="1" applyBorder="1"/>
    <xf numFmtId="3" fontId="9" fillId="0" borderId="6" xfId="0" applyNumberFormat="1" applyFont="1" applyFill="1" applyBorder="1"/>
    <xf numFmtId="3" fontId="9" fillId="0" borderId="3" xfId="0" applyNumberFormat="1" applyFont="1" applyFill="1" applyBorder="1"/>
    <xf numFmtId="3" fontId="7" fillId="0" borderId="3" xfId="0" applyNumberFormat="1" applyFont="1" applyFill="1" applyBorder="1"/>
    <xf numFmtId="164" fontId="15" fillId="6" borderId="3" xfId="0" applyNumberFormat="1" applyFont="1" applyFill="1" applyBorder="1" applyAlignment="1">
      <alignment horizontal="right"/>
    </xf>
    <xf numFmtId="164" fontId="15" fillId="5" borderId="3" xfId="0" applyNumberFormat="1" applyFont="1" applyFill="1" applyBorder="1" applyAlignment="1">
      <alignment horizontal="right"/>
    </xf>
    <xf numFmtId="0" fontId="15" fillId="5" borderId="1" xfId="0" applyFont="1" applyFill="1" applyBorder="1" applyAlignment="1">
      <alignment horizontal="left" wrapText="1" indent="1"/>
    </xf>
    <xf numFmtId="164" fontId="16" fillId="6" borderId="4" xfId="0" applyNumberFormat="1" applyFont="1" applyFill="1" applyBorder="1" applyAlignment="1">
      <alignment horizontal="right"/>
    </xf>
    <xf numFmtId="0" fontId="17" fillId="5" borderId="0" xfId="0" applyFont="1" applyFill="1" applyBorder="1"/>
    <xf numFmtId="0" fontId="16" fillId="5" borderId="2" xfId="0" applyFont="1" applyFill="1" applyBorder="1" applyAlignment="1">
      <alignment wrapText="1"/>
    </xf>
    <xf numFmtId="164" fontId="16" fillId="5" borderId="4" xfId="0" applyNumberFormat="1" applyFont="1" applyFill="1" applyBorder="1" applyAlignment="1">
      <alignment horizontal="right"/>
    </xf>
    <xf numFmtId="3" fontId="7" fillId="5" borderId="4" xfId="0" applyNumberFormat="1" applyFont="1" applyFill="1" applyBorder="1"/>
    <xf numFmtId="0" fontId="2" fillId="5" borderId="0" xfId="0" applyFont="1" applyFill="1" applyBorder="1"/>
    <xf numFmtId="0" fontId="13" fillId="5" borderId="1" xfId="0" applyFont="1" applyFill="1" applyBorder="1" applyAlignment="1">
      <alignment horizontal="left" wrapText="1" indent="1"/>
    </xf>
    <xf numFmtId="164" fontId="9" fillId="6" borderId="20" xfId="0" applyNumberFormat="1" applyFont="1" applyFill="1" applyBorder="1"/>
    <xf numFmtId="164" fontId="7" fillId="6" borderId="20" xfId="0" applyNumberFormat="1" applyFont="1" applyFill="1" applyBorder="1"/>
    <xf numFmtId="1" fontId="9" fillId="5" borderId="0" xfId="0" applyNumberFormat="1" applyFont="1" applyFill="1" applyBorder="1"/>
    <xf numFmtId="164" fontId="19" fillId="6" borderId="1" xfId="0" applyNumberFormat="1" applyFont="1" applyFill="1" applyBorder="1"/>
    <xf numFmtId="164" fontId="19" fillId="6" borderId="0" xfId="0" applyNumberFormat="1" applyFont="1" applyFill="1" applyBorder="1"/>
    <xf numFmtId="1" fontId="20" fillId="6" borderId="3" xfId="0" applyNumberFormat="1" applyFont="1" applyFill="1" applyBorder="1"/>
    <xf numFmtId="1" fontId="20" fillId="6" borderId="22" xfId="0" applyNumberFormat="1" applyFont="1" applyFill="1" applyBorder="1"/>
    <xf numFmtId="3" fontId="16" fillId="5" borderId="4" xfId="0" applyNumberFormat="1" applyFont="1" applyFill="1" applyBorder="1"/>
    <xf numFmtId="3" fontId="16" fillId="0" borderId="4" xfId="0" applyNumberFormat="1" applyFont="1" applyFill="1" applyBorder="1"/>
    <xf numFmtId="3" fontId="16" fillId="0" borderId="6" xfId="0" applyNumberFormat="1" applyFont="1" applyFill="1" applyBorder="1"/>
    <xf numFmtId="3" fontId="16" fillId="0" borderId="3" xfId="0" applyNumberFormat="1" applyFont="1" applyFill="1" applyBorder="1"/>
    <xf numFmtId="1" fontId="16" fillId="5" borderId="4" xfId="0" applyNumberFormat="1" applyFont="1" applyFill="1" applyBorder="1"/>
    <xf numFmtId="3" fontId="16" fillId="6" borderId="4" xfId="0" applyNumberFormat="1" applyFont="1" applyFill="1" applyBorder="1"/>
    <xf numFmtId="1" fontId="9" fillId="6" borderId="3" xfId="0" applyNumberFormat="1" applyFont="1" applyFill="1" applyBorder="1"/>
    <xf numFmtId="164" fontId="9" fillId="6" borderId="8" xfId="0" applyNumberFormat="1" applyFont="1" applyFill="1" applyBorder="1"/>
    <xf numFmtId="3" fontId="9" fillId="6" borderId="2" xfId="0" applyNumberFormat="1" applyFont="1" applyFill="1" applyBorder="1"/>
    <xf numFmtId="3" fontId="9" fillId="6" borderId="7" xfId="0" applyNumberFormat="1" applyFont="1" applyFill="1" applyBorder="1"/>
    <xf numFmtId="3" fontId="7" fillId="6" borderId="1" xfId="0" applyNumberFormat="1" applyFont="1" applyFill="1" applyBorder="1"/>
    <xf numFmtId="3" fontId="9" fillId="6" borderId="1" xfId="0" applyNumberFormat="1" applyFont="1" applyFill="1" applyBorder="1"/>
    <xf numFmtId="3" fontId="7" fillId="6" borderId="8" xfId="0" applyNumberFormat="1" applyFont="1" applyFill="1" applyBorder="1"/>
    <xf numFmtId="1" fontId="9" fillId="6" borderId="22" xfId="0" applyNumberFormat="1" applyFont="1" applyFill="1" applyBorder="1"/>
    <xf numFmtId="1" fontId="7" fillId="6" borderId="10" xfId="0" applyNumberFormat="1" applyFont="1" applyFill="1" applyBorder="1"/>
    <xf numFmtId="2" fontId="9" fillId="6" borderId="11" xfId="0" applyNumberFormat="1" applyFont="1" applyFill="1" applyBorder="1"/>
    <xf numFmtId="164" fontId="9" fillId="6" borderId="0" xfId="0" applyNumberFormat="1" applyFont="1" applyFill="1" applyBorder="1"/>
    <xf numFmtId="4" fontId="9" fillId="6" borderId="8" xfId="0" applyNumberFormat="1" applyFont="1" applyFill="1" applyBorder="1"/>
    <xf numFmtId="4" fontId="9" fillId="6" borderId="9" xfId="0" applyNumberFormat="1" applyFont="1" applyFill="1" applyBorder="1"/>
    <xf numFmtId="3" fontId="9" fillId="6" borderId="8" xfId="0" applyNumberFormat="1" applyFont="1" applyFill="1" applyBorder="1"/>
    <xf numFmtId="3" fontId="9" fillId="5" borderId="2" xfId="0" applyNumberFormat="1" applyFont="1" applyFill="1" applyBorder="1"/>
    <xf numFmtId="3" fontId="9" fillId="5" borderId="21" xfId="0" applyNumberFormat="1" applyFont="1" applyFill="1" applyBorder="1"/>
    <xf numFmtId="3" fontId="7" fillId="5" borderId="2" xfId="0" applyNumberFormat="1" applyFont="1" applyFill="1" applyBorder="1"/>
    <xf numFmtId="3" fontId="7" fillId="5" borderId="21" xfId="0" applyNumberFormat="1" applyFont="1" applyFill="1" applyBorder="1"/>
    <xf numFmtId="1" fontId="7" fillId="5" borderId="4" xfId="0" applyNumberFormat="1" applyFont="1" applyFill="1" applyBorder="1"/>
    <xf numFmtId="1" fontId="7" fillId="5" borderId="6" xfId="0" applyNumberFormat="1" applyFont="1" applyFill="1" applyBorder="1"/>
    <xf numFmtId="4" fontId="9" fillId="5" borderId="2" xfId="0" applyNumberFormat="1" applyFont="1" applyFill="1" applyBorder="1"/>
    <xf numFmtId="2" fontId="9" fillId="5" borderId="4" xfId="0" applyNumberFormat="1" applyFont="1" applyFill="1" applyBorder="1"/>
    <xf numFmtId="0" fontId="7" fillId="0" borderId="3" xfId="0" applyFont="1" applyFill="1" applyBorder="1" applyAlignment="1">
      <alignment horizontal="right"/>
    </xf>
    <xf numFmtId="1" fontId="7" fillId="0" borderId="3" xfId="0" applyNumberFormat="1" applyFont="1" applyFill="1" applyBorder="1" applyAlignment="1">
      <alignment horizontal="right"/>
    </xf>
    <xf numFmtId="1" fontId="16" fillId="0" borderId="4" xfId="0" applyNumberFormat="1" applyFont="1" applyFill="1" applyBorder="1"/>
    <xf numFmtId="1" fontId="7" fillId="0" borderId="3" xfId="0" applyNumberFormat="1" applyFont="1" applyFill="1" applyBorder="1"/>
    <xf numFmtId="165" fontId="13" fillId="6" borderId="6" xfId="0" applyNumberFormat="1" applyFont="1" applyFill="1" applyBorder="1" applyAlignment="1">
      <alignment horizontal="right"/>
    </xf>
    <xf numFmtId="9" fontId="9" fillId="6" borderId="4" xfId="0" applyNumberFormat="1" applyFont="1" applyFill="1" applyBorder="1"/>
    <xf numFmtId="9" fontId="9" fillId="6" borderId="4" xfId="0" applyNumberFormat="1" applyFont="1" applyFill="1" applyBorder="1" applyAlignment="1">
      <alignment horizontal="right"/>
    </xf>
    <xf numFmtId="9" fontId="16" fillId="6" borderId="4" xfId="0" applyNumberFormat="1" applyFont="1" applyFill="1" applyBorder="1" applyAlignment="1">
      <alignment horizontal="right"/>
    </xf>
    <xf numFmtId="9" fontId="16" fillId="6" borderId="3" xfId="0" applyNumberFormat="1" applyFont="1" applyFill="1" applyBorder="1"/>
    <xf numFmtId="9" fontId="16" fillId="6" borderId="4" xfId="0" applyNumberFormat="1" applyFont="1" applyFill="1" applyBorder="1"/>
    <xf numFmtId="9" fontId="7" fillId="6" borderId="4" xfId="0" applyNumberFormat="1" applyFont="1" applyFill="1" applyBorder="1"/>
    <xf numFmtId="9" fontId="21" fillId="6" borderId="4" xfId="0" applyNumberFormat="1" applyFont="1" applyFill="1" applyBorder="1"/>
    <xf numFmtId="9" fontId="21" fillId="6" borderId="4" xfId="0" applyNumberFormat="1" applyFont="1" applyFill="1" applyBorder="1" applyAlignment="1">
      <alignment horizontal="right"/>
    </xf>
    <xf numFmtId="9" fontId="21" fillId="6" borderId="3" xfId="0" applyNumberFormat="1" applyFont="1" applyFill="1" applyBorder="1"/>
    <xf numFmtId="9" fontId="7" fillId="6" borderId="4" xfId="0" applyNumberFormat="1" applyFont="1" applyFill="1" applyBorder="1" applyAlignment="1">
      <alignment horizontal="right"/>
    </xf>
    <xf numFmtId="0" fontId="3" fillId="5" borderId="0" xfId="0" applyFont="1" applyFill="1" applyBorder="1" applyAlignment="1">
      <alignment horizontal="left"/>
    </xf>
    <xf numFmtId="9" fontId="16" fillId="6" borderId="3" xfId="0" applyNumberFormat="1" applyFont="1" applyFill="1" applyBorder="1" applyAlignment="1">
      <alignment horizontal="right"/>
    </xf>
    <xf numFmtId="0" fontId="6" fillId="5" borderId="0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left"/>
    </xf>
    <xf numFmtId="1" fontId="2" fillId="5" borderId="0" xfId="0" applyNumberFormat="1" applyFont="1" applyFill="1" applyBorder="1"/>
    <xf numFmtId="0" fontId="2" fillId="5" borderId="0" xfId="0" applyFont="1" applyFill="1" applyBorder="1" applyAlignment="1">
      <alignment horizontal="right"/>
    </xf>
    <xf numFmtId="0" fontId="2" fillId="5" borderId="0" xfId="0" applyFont="1" applyFill="1" applyBorder="1" applyAlignment="1">
      <alignment horizontal="center"/>
    </xf>
    <xf numFmtId="165" fontId="2" fillId="5" borderId="0" xfId="14" applyNumberFormat="1" applyFont="1" applyFill="1" applyBorder="1"/>
    <xf numFmtId="0" fontId="9" fillId="5" borderId="2" xfId="0" applyFont="1" applyFill="1" applyBorder="1" applyAlignment="1">
      <alignment horizontal="left" wrapText="1" indent="1"/>
    </xf>
    <xf numFmtId="0" fontId="13" fillId="5" borderId="1" xfId="0" applyFont="1" applyFill="1" applyBorder="1" applyAlignment="1">
      <alignment horizontal="left" wrapText="1" indent="2"/>
    </xf>
    <xf numFmtId="0" fontId="3" fillId="5" borderId="0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left"/>
    </xf>
    <xf numFmtId="0" fontId="9" fillId="5" borderId="7" xfId="0" applyFont="1" applyFill="1" applyBorder="1" applyAlignment="1">
      <alignment wrapText="1"/>
    </xf>
    <xf numFmtId="0" fontId="9" fillId="5" borderId="7" xfId="0" applyFont="1" applyFill="1" applyBorder="1" applyAlignment="1"/>
    <xf numFmtId="0" fontId="9" fillId="5" borderId="8" xfId="0" applyFont="1" applyFill="1" applyBorder="1" applyAlignment="1"/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5" borderId="13" xfId="0" applyFont="1" applyFill="1" applyBorder="1" applyAlignment="1">
      <alignment horizontal="center" wrapText="1"/>
    </xf>
    <xf numFmtId="0" fontId="7" fillId="5" borderId="14" xfId="0" applyFont="1" applyFill="1" applyBorder="1" applyAlignment="1">
      <alignment horizontal="center" wrapText="1"/>
    </xf>
    <xf numFmtId="0" fontId="2" fillId="5" borderId="0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</cellXfs>
  <cellStyles count="15">
    <cellStyle name="Komma 2" xfId="1" xr:uid="{00000000-0005-0000-0000-000000000000}"/>
    <cellStyle name="Prozent" xfId="14" builtinId="5"/>
    <cellStyle name="Prozent 2" xfId="2" xr:uid="{00000000-0005-0000-0000-000003000000}"/>
    <cellStyle name="SAPError" xfId="3" xr:uid="{00000000-0005-0000-0000-000004000000}"/>
    <cellStyle name="SAPKey" xfId="4" xr:uid="{00000000-0005-0000-0000-000005000000}"/>
    <cellStyle name="SAPLocked" xfId="5" xr:uid="{00000000-0005-0000-0000-000006000000}"/>
    <cellStyle name="SAPOutput" xfId="6" xr:uid="{00000000-0005-0000-0000-000007000000}"/>
    <cellStyle name="SAPSpace" xfId="7" xr:uid="{00000000-0005-0000-0000-000008000000}"/>
    <cellStyle name="SAPText" xfId="8" xr:uid="{00000000-0005-0000-0000-000009000000}"/>
    <cellStyle name="SAPUnLocked" xfId="9" xr:uid="{00000000-0005-0000-0000-00000A000000}"/>
    <cellStyle name="Standard" xfId="0" builtinId="0"/>
    <cellStyle name="Standard 2" xfId="10" xr:uid="{00000000-0005-0000-0000-00000C000000}"/>
    <cellStyle name="Standard 2 2" xfId="11" xr:uid="{00000000-0005-0000-0000-00000D000000}"/>
    <cellStyle name="Standard 2 3" xfId="13" xr:uid="{00000000-0005-0000-0000-00000E000000}"/>
    <cellStyle name="Standard 3" xfId="12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49698</xdr:colOff>
      <xdr:row>0</xdr:row>
      <xdr:rowOff>0</xdr:rowOff>
    </xdr:from>
    <xdr:to>
      <xdr:col>18</xdr:col>
      <xdr:colOff>742167</xdr:colOff>
      <xdr:row>3</xdr:row>
      <xdr:rowOff>134302</xdr:rowOff>
    </xdr:to>
    <xdr:pic>
      <xdr:nvPicPr>
        <xdr:cNvPr id="5" name="Picture 2" descr="\\beast\B1-Kunden\Fuchs Petrolub\B-FUP-15004_Corporate Design.JOB\01Fertig\FUCHS Logo mit Claim\Office (WMF)\FUCHS_Logo-Claim_Color_sRGB.wm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67" t="2914" r="1888" b="3380"/>
        <a:stretch/>
      </xdr:blipFill>
      <xdr:spPr bwMode="auto">
        <a:xfrm>
          <a:off x="9077741" y="0"/>
          <a:ext cx="1462088" cy="7402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479312</xdr:colOff>
      <xdr:row>0</xdr:row>
      <xdr:rowOff>0</xdr:rowOff>
    </xdr:from>
    <xdr:ext cx="1458006" cy="738187"/>
    <xdr:pic>
      <xdr:nvPicPr>
        <xdr:cNvPr id="2" name="Picture 2" descr="\\beast\B1-Kunden\Fuchs Petrolub\B-FUP-15004_Corporate Design.JOB\01Fertig\FUCHS Logo mit Claim\Office (WMF)\FUCHS_Logo-Claim_Color_sRGB.wm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67" t="2914" r="1888" b="3380"/>
        <a:stretch/>
      </xdr:blipFill>
      <xdr:spPr bwMode="auto">
        <a:xfrm>
          <a:off x="9802606" y="0"/>
          <a:ext cx="1458006" cy="73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801461</xdr:colOff>
      <xdr:row>0</xdr:row>
      <xdr:rowOff>0</xdr:rowOff>
    </xdr:from>
    <xdr:ext cx="1458006" cy="738187"/>
    <xdr:pic>
      <xdr:nvPicPr>
        <xdr:cNvPr id="2" name="Picture 2" descr="\\beast\B1-Kunden\Fuchs Petrolub\B-FUP-15004_Corporate Design.JOB\01Fertig\FUCHS Logo mit Claim\Office (WMF)\FUCHS_Logo-Claim_Color_sRGB.wmf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67" t="2914" r="1888" b="3380"/>
        <a:stretch/>
      </xdr:blipFill>
      <xdr:spPr bwMode="auto">
        <a:xfrm>
          <a:off x="12163425" y="0"/>
          <a:ext cx="1458006" cy="73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uchsoil.sharepoint.com/KZA_2015/Quartal%20I%202015/Segmente/Segmente%201.%20Quartal%20201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uchsoil.sharepoint.com/KZA_2015/Quartal%20I%202015/Kapitalflussrechnung/Kapitalflussrechnung%201.%20Quartal%20201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uchsoil.sharepoint.com/KZA_2012/Quartal%20I%202012/Segmente/Segmente%20I.%20Quartal%202012%20FINAL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uchsoil.sharepoint.com/Dokumente%20und%20Einstellungen/day/Desktop/Korrekturen%20FI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bersicht"/>
      <sheetName val="DATA"/>
      <sheetName val="saphiddenvaluecache"/>
      <sheetName val="saphiddenbackup"/>
      <sheetName val="saphiddenpivotdefinition"/>
      <sheetName val="sapactivexlhiddensheet"/>
    </sheetNames>
    <sheetDataSet>
      <sheetData sheetId="0" refreshError="1"/>
      <sheetData sheetId="1">
        <row r="6">
          <cell r="B6" t="str">
            <v>FP</v>
          </cell>
        </row>
        <row r="7">
          <cell r="B7">
            <v>600</v>
          </cell>
        </row>
        <row r="8">
          <cell r="B8" t="str">
            <v>IS</v>
          </cell>
        </row>
        <row r="9">
          <cell r="B9" t="str">
            <v>CV GC CD</v>
          </cell>
        </row>
        <row r="10">
          <cell r="B10" t="str">
            <v>FP</v>
          </cell>
        </row>
        <row r="12">
          <cell r="B12">
            <v>2015</v>
          </cell>
          <cell r="C12">
            <v>2015</v>
          </cell>
          <cell r="D12">
            <v>2015</v>
          </cell>
          <cell r="E12">
            <v>2015</v>
          </cell>
          <cell r="F12">
            <v>2014</v>
          </cell>
          <cell r="G12">
            <v>2014</v>
          </cell>
          <cell r="H12">
            <v>2014</v>
          </cell>
          <cell r="I12">
            <v>2014</v>
          </cell>
        </row>
        <row r="13">
          <cell r="B13">
            <v>3</v>
          </cell>
          <cell r="C13">
            <v>3</v>
          </cell>
          <cell r="D13">
            <v>3</v>
          </cell>
          <cell r="E13">
            <v>3</v>
          </cell>
          <cell r="F13">
            <v>3</v>
          </cell>
          <cell r="G13">
            <v>3</v>
          </cell>
          <cell r="H13">
            <v>3</v>
          </cell>
          <cell r="I13">
            <v>3</v>
          </cell>
        </row>
        <row r="14">
          <cell r="B14" t="str">
            <v>EUAUS</v>
          </cell>
          <cell r="C14" t="str">
            <v>AFASA</v>
          </cell>
          <cell r="D14" t="str">
            <v>AMER</v>
          </cell>
          <cell r="E14" t="str">
            <v>WELT</v>
          </cell>
          <cell r="F14" t="str">
            <v>EUAUS</v>
          </cell>
          <cell r="G14" t="str">
            <v>AFASA</v>
          </cell>
          <cell r="H14" t="str">
            <v>AMER</v>
          </cell>
          <cell r="I14" t="str">
            <v>WELT</v>
          </cell>
        </row>
        <row r="15">
          <cell r="A15">
            <v>30100000</v>
          </cell>
        </row>
        <row r="16">
          <cell r="A16">
            <v>35000000</v>
          </cell>
        </row>
        <row r="17">
          <cell r="A17">
            <v>34000000</v>
          </cell>
        </row>
        <row r="18">
          <cell r="A18">
            <v>31000000</v>
          </cell>
        </row>
        <row r="19">
          <cell r="A19">
            <v>58000000</v>
          </cell>
        </row>
      </sheetData>
      <sheetData sheetId="2" refreshError="1"/>
      <sheetData sheetId="3" refreshError="1"/>
      <sheetData sheetId="4" refreshError="1"/>
      <sheetData sheetId="5">
        <row r="39">
          <cell r="A39" t="str">
            <v>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schäftsbericht"/>
      <sheetName val="Detail"/>
      <sheetName val="Bilanzveränderung"/>
      <sheetName val="DATA"/>
      <sheetName val="saphiddenvaluecache"/>
      <sheetName val="saphiddenbackup"/>
      <sheetName val="saphiddenpivotdefinition"/>
      <sheetName val="sapactivexlhiddensheet"/>
    </sheetNames>
    <sheetDataSet>
      <sheetData sheetId="0"/>
      <sheetData sheetId="1"/>
      <sheetData sheetId="2"/>
      <sheetData sheetId="3">
        <row r="8">
          <cell r="B8" t="str">
            <v>FP</v>
          </cell>
        </row>
        <row r="9">
          <cell r="B9" t="str">
            <v>FP</v>
          </cell>
        </row>
        <row r="10">
          <cell r="B10" t="str">
            <v>IS</v>
          </cell>
        </row>
        <row r="11">
          <cell r="B11" t="str">
            <v>WELT</v>
          </cell>
        </row>
        <row r="13">
          <cell r="B13" t="str">
            <v>CV GC CD</v>
          </cell>
        </row>
        <row r="16">
          <cell r="C16">
            <v>2015</v>
          </cell>
          <cell r="D16">
            <v>2014</v>
          </cell>
          <cell r="E16">
            <v>2015</v>
          </cell>
        </row>
        <row r="17">
          <cell r="C17">
            <v>3</v>
          </cell>
          <cell r="D17">
            <v>12</v>
          </cell>
          <cell r="E17">
            <v>3</v>
          </cell>
        </row>
        <row r="18">
          <cell r="C18">
            <v>692</v>
          </cell>
          <cell r="D18">
            <v>692</v>
          </cell>
          <cell r="E18">
            <v>600</v>
          </cell>
        </row>
        <row r="21">
          <cell r="A21">
            <v>11120000</v>
          </cell>
        </row>
        <row r="22">
          <cell r="A22">
            <v>11130000</v>
          </cell>
        </row>
        <row r="23">
          <cell r="A23">
            <v>11140000</v>
          </cell>
        </row>
        <row r="24">
          <cell r="A24">
            <v>11200000</v>
          </cell>
        </row>
        <row r="25">
          <cell r="A25">
            <v>11300000</v>
          </cell>
        </row>
        <row r="26">
          <cell r="A26">
            <v>11400000</v>
          </cell>
        </row>
        <row r="27">
          <cell r="A27">
            <v>11500000</v>
          </cell>
        </row>
        <row r="28">
          <cell r="A28">
            <v>12100000</v>
          </cell>
        </row>
        <row r="29">
          <cell r="A29">
            <v>12210000</v>
          </cell>
        </row>
        <row r="30">
          <cell r="A30">
            <v>12260000</v>
          </cell>
        </row>
        <row r="31">
          <cell r="A31">
            <v>12250000</v>
          </cell>
        </row>
        <row r="32">
          <cell r="A32">
            <v>12300000</v>
          </cell>
        </row>
        <row r="33">
          <cell r="A33" t="str">
            <v>21000000</v>
          </cell>
        </row>
        <row r="34">
          <cell r="A34">
            <v>26200000</v>
          </cell>
        </row>
        <row r="35">
          <cell r="A35">
            <v>26300000</v>
          </cell>
        </row>
        <row r="36">
          <cell r="A36">
            <v>26400000</v>
          </cell>
        </row>
        <row r="37">
          <cell r="A37">
            <v>26600000</v>
          </cell>
        </row>
        <row r="38">
          <cell r="A38">
            <v>27100000</v>
          </cell>
        </row>
        <row r="39">
          <cell r="A39">
            <v>27200000</v>
          </cell>
        </row>
        <row r="40">
          <cell r="A40">
            <v>27400000</v>
          </cell>
        </row>
        <row r="41">
          <cell r="A41">
            <v>25085000</v>
          </cell>
        </row>
        <row r="42">
          <cell r="A42">
            <v>25090000</v>
          </cell>
        </row>
        <row r="43">
          <cell r="A43">
            <v>27600000</v>
          </cell>
        </row>
        <row r="45">
          <cell r="A45">
            <v>31000000</v>
          </cell>
        </row>
        <row r="46">
          <cell r="A46">
            <v>79200000</v>
          </cell>
        </row>
        <row r="48">
          <cell r="A48">
            <v>42060000</v>
          </cell>
        </row>
        <row r="49">
          <cell r="A49">
            <v>42070000</v>
          </cell>
        </row>
        <row r="50">
          <cell r="A50">
            <v>43150000</v>
          </cell>
        </row>
        <row r="51">
          <cell r="A51">
            <v>43160000</v>
          </cell>
        </row>
        <row r="52">
          <cell r="A52">
            <v>44415000</v>
          </cell>
        </row>
        <row r="53">
          <cell r="A53">
            <v>44416000</v>
          </cell>
        </row>
        <row r="54">
          <cell r="A54">
            <v>45150000</v>
          </cell>
        </row>
        <row r="55">
          <cell r="A55">
            <v>45160000</v>
          </cell>
        </row>
        <row r="56">
          <cell r="A56">
            <v>50300000</v>
          </cell>
        </row>
        <row r="58">
          <cell r="A58">
            <v>58000000</v>
          </cell>
        </row>
        <row r="60">
          <cell r="A60">
            <v>50100000</v>
          </cell>
        </row>
        <row r="61">
          <cell r="A61">
            <v>51010000</v>
          </cell>
        </row>
        <row r="62">
          <cell r="A62">
            <v>52010000</v>
          </cell>
        </row>
        <row r="64">
          <cell r="A64">
            <v>11120000</v>
          </cell>
          <cell r="B64">
            <v>120</v>
          </cell>
        </row>
        <row r="65">
          <cell r="A65">
            <v>11131000</v>
          </cell>
          <cell r="B65">
            <v>120</v>
          </cell>
        </row>
        <row r="66">
          <cell r="A66">
            <v>11132000</v>
          </cell>
          <cell r="B66">
            <v>120</v>
          </cell>
        </row>
        <row r="67">
          <cell r="A67">
            <v>11140000</v>
          </cell>
          <cell r="B67">
            <v>120</v>
          </cell>
        </row>
        <row r="69">
          <cell r="A69">
            <v>11210000</v>
          </cell>
          <cell r="B69">
            <v>120</v>
          </cell>
        </row>
        <row r="70">
          <cell r="A70">
            <v>11220000</v>
          </cell>
          <cell r="B70">
            <v>120</v>
          </cell>
        </row>
        <row r="71">
          <cell r="A71">
            <v>11230000</v>
          </cell>
          <cell r="B71">
            <v>120</v>
          </cell>
        </row>
        <row r="72">
          <cell r="A72">
            <v>11240000</v>
          </cell>
          <cell r="B72">
            <v>120</v>
          </cell>
        </row>
        <row r="73">
          <cell r="A73">
            <v>11250000</v>
          </cell>
          <cell r="B73">
            <v>120</v>
          </cell>
        </row>
        <row r="75">
          <cell r="A75">
            <v>11310000</v>
          </cell>
          <cell r="B75">
            <v>120</v>
          </cell>
        </row>
        <row r="76">
          <cell r="A76">
            <v>11315000</v>
          </cell>
          <cell r="B76">
            <v>120</v>
          </cell>
        </row>
        <row r="77">
          <cell r="A77">
            <v>11341000</v>
          </cell>
          <cell r="B77">
            <v>120</v>
          </cell>
        </row>
        <row r="78">
          <cell r="A78">
            <v>11330000</v>
          </cell>
          <cell r="B78">
            <v>120</v>
          </cell>
        </row>
        <row r="79">
          <cell r="A79">
            <v>11321000</v>
          </cell>
          <cell r="B79">
            <v>120</v>
          </cell>
        </row>
        <row r="80">
          <cell r="A80">
            <v>11322000</v>
          </cell>
          <cell r="B80">
            <v>120</v>
          </cell>
        </row>
        <row r="81">
          <cell r="A81">
            <v>11323000</v>
          </cell>
          <cell r="B81">
            <v>120</v>
          </cell>
        </row>
        <row r="82">
          <cell r="A82">
            <v>11350000</v>
          </cell>
          <cell r="B82">
            <v>120</v>
          </cell>
        </row>
        <row r="84">
          <cell r="A84">
            <v>11120000</v>
          </cell>
          <cell r="B84">
            <v>140</v>
          </cell>
        </row>
        <row r="85">
          <cell r="A85">
            <v>11131000</v>
          </cell>
          <cell r="B85">
            <v>140</v>
          </cell>
        </row>
        <row r="86">
          <cell r="A86">
            <v>11132000</v>
          </cell>
          <cell r="B86">
            <v>140</v>
          </cell>
        </row>
        <row r="87">
          <cell r="A87">
            <v>11140000</v>
          </cell>
          <cell r="B87">
            <v>140</v>
          </cell>
        </row>
        <row r="89">
          <cell r="A89">
            <v>11210000</v>
          </cell>
          <cell r="B89">
            <v>140</v>
          </cell>
        </row>
        <row r="90">
          <cell r="A90">
            <v>11220000</v>
          </cell>
          <cell r="B90">
            <v>140</v>
          </cell>
        </row>
        <row r="91">
          <cell r="A91">
            <v>11230000</v>
          </cell>
          <cell r="B91">
            <v>140</v>
          </cell>
        </row>
        <row r="92">
          <cell r="A92">
            <v>11240000</v>
          </cell>
          <cell r="B92">
            <v>140</v>
          </cell>
        </row>
        <row r="93">
          <cell r="A93">
            <v>11250000</v>
          </cell>
          <cell r="B93">
            <v>140</v>
          </cell>
        </row>
        <row r="95">
          <cell r="A95">
            <v>11330000</v>
          </cell>
          <cell r="B95">
            <v>140</v>
          </cell>
        </row>
        <row r="96">
          <cell r="A96">
            <v>11321000</v>
          </cell>
          <cell r="B96">
            <v>140</v>
          </cell>
        </row>
        <row r="97">
          <cell r="A97">
            <v>11322000</v>
          </cell>
          <cell r="B97">
            <v>140</v>
          </cell>
        </row>
        <row r="98">
          <cell r="A98">
            <v>11323000</v>
          </cell>
          <cell r="B98">
            <v>140</v>
          </cell>
        </row>
        <row r="99">
          <cell r="A99">
            <v>11350000</v>
          </cell>
          <cell r="B99">
            <v>140</v>
          </cell>
        </row>
        <row r="100">
          <cell r="A100" t="str">
            <v xml:space="preserve"> </v>
          </cell>
        </row>
        <row r="101">
          <cell r="A101">
            <v>11120000</v>
          </cell>
          <cell r="B101">
            <v>240</v>
          </cell>
        </row>
        <row r="102">
          <cell r="A102">
            <v>11131000</v>
          </cell>
          <cell r="B102">
            <v>240</v>
          </cell>
        </row>
        <row r="103">
          <cell r="A103">
            <v>11132000</v>
          </cell>
          <cell r="B103">
            <v>240</v>
          </cell>
        </row>
        <row r="104">
          <cell r="A104">
            <v>11140000</v>
          </cell>
          <cell r="B104">
            <v>240</v>
          </cell>
        </row>
        <row r="106">
          <cell r="A106">
            <v>11210000</v>
          </cell>
          <cell r="B106">
            <v>240</v>
          </cell>
        </row>
        <row r="107">
          <cell r="A107">
            <v>11220000</v>
          </cell>
          <cell r="B107">
            <v>240</v>
          </cell>
        </row>
        <row r="108">
          <cell r="A108">
            <v>11230000</v>
          </cell>
          <cell r="B108">
            <v>240</v>
          </cell>
        </row>
        <row r="109">
          <cell r="A109">
            <v>11240000</v>
          </cell>
          <cell r="B109">
            <v>240</v>
          </cell>
        </row>
        <row r="110">
          <cell r="A110">
            <v>11250000</v>
          </cell>
          <cell r="B110">
            <v>240</v>
          </cell>
        </row>
        <row r="112">
          <cell r="A112">
            <v>11330000</v>
          </cell>
          <cell r="B112">
            <v>240</v>
          </cell>
        </row>
        <row r="113">
          <cell r="A113">
            <v>11321000</v>
          </cell>
          <cell r="B113">
            <v>240</v>
          </cell>
        </row>
        <row r="114">
          <cell r="A114">
            <v>11322000</v>
          </cell>
          <cell r="B114">
            <v>240</v>
          </cell>
        </row>
        <row r="115">
          <cell r="A115">
            <v>11323000</v>
          </cell>
          <cell r="B115">
            <v>240</v>
          </cell>
        </row>
        <row r="116">
          <cell r="A116">
            <v>11350000</v>
          </cell>
          <cell r="B116">
            <v>240</v>
          </cell>
        </row>
      </sheetData>
      <sheetData sheetId="4"/>
      <sheetData sheetId="5"/>
      <sheetData sheetId="6"/>
      <sheetData sheetId="7">
        <row r="39">
          <cell r="A39" t="str">
            <v>X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bersicht"/>
      <sheetName val="DATA"/>
      <sheetName val="saphiddenvaluecache"/>
      <sheetName val="saphiddenbackup"/>
      <sheetName val="saphiddenpivotdefinition"/>
      <sheetName val="sapactivexlhiddensheet"/>
    </sheetNames>
    <sheetDataSet>
      <sheetData sheetId="0" refreshError="1"/>
      <sheetData sheetId="1">
        <row r="6">
          <cell r="B6" t="str">
            <v>FP</v>
          </cell>
        </row>
        <row r="12">
          <cell r="B12">
            <v>2012</v>
          </cell>
          <cell r="C12">
            <v>2012</v>
          </cell>
          <cell r="D12">
            <v>2012</v>
          </cell>
          <cell r="E12">
            <v>2012</v>
          </cell>
          <cell r="F12">
            <v>2011</v>
          </cell>
          <cell r="G12">
            <v>2011</v>
          </cell>
          <cell r="H12">
            <v>2011</v>
          </cell>
          <cell r="I12">
            <v>2011</v>
          </cell>
          <cell r="J12">
            <v>2011</v>
          </cell>
          <cell r="K12">
            <v>2011</v>
          </cell>
        </row>
        <row r="15">
          <cell r="J15" t="str">
            <v>CH20O</v>
          </cell>
          <cell r="K15" t="str">
            <v>TR10O</v>
          </cell>
        </row>
      </sheetData>
      <sheetData sheetId="2" refreshError="1"/>
      <sheetData sheetId="3" refreshError="1"/>
      <sheetData sheetId="4" refreshError="1"/>
      <sheetData sheetId="5">
        <row r="39">
          <cell r="A39" t="str">
            <v>X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2"/>
      <sheetName val="DATA"/>
      <sheetName val="saphiddenvaluecache"/>
      <sheetName val="saphiddenbackup"/>
      <sheetName val="saphiddenpivotdefinition"/>
      <sheetName val="sapactivexlhiddensheet"/>
    </sheetNames>
    <sheetDataSet>
      <sheetData sheetId="0"/>
      <sheetData sheetId="1"/>
      <sheetData sheetId="2"/>
      <sheetData sheetId="3"/>
      <sheetData sheetId="4"/>
      <sheetData sheetId="5">
        <row r="39">
          <cell r="A39"/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1"/>
  <sheetViews>
    <sheetView tabSelected="1" zoomScaleNormal="100" zoomScaleSheetLayoutView="115" workbookViewId="0">
      <selection activeCell="F7" sqref="F7"/>
    </sheetView>
  </sheetViews>
  <sheetFormatPr baseColWidth="10" defaultColWidth="11.42578125" defaultRowHeight="12.75" x14ac:dyDescent="0.2"/>
  <cols>
    <col min="1" max="2" width="11.42578125" style="2"/>
    <col min="3" max="3" width="11.28515625" style="2" customWidth="1"/>
    <col min="4" max="4" width="21.7109375" style="4" customWidth="1"/>
    <col min="5" max="7" width="11.28515625" style="2" customWidth="1"/>
    <col min="8" max="8" width="12.85546875" style="2" hidden="1" customWidth="1"/>
    <col min="9" max="9" width="12.140625" style="2" hidden="1" customWidth="1"/>
    <col min="10" max="11" width="11.28515625" style="2" customWidth="1"/>
    <col min="12" max="14" width="11.42578125" style="69" customWidth="1"/>
    <col min="15" max="15" width="12.85546875" style="69" hidden="1" customWidth="1"/>
    <col min="16" max="16" width="13.140625" style="2" hidden="1" customWidth="1"/>
    <col min="17" max="18" width="11.42578125" style="2"/>
    <col min="19" max="19" width="11.42578125" style="69"/>
    <col min="20" max="16384" width="11.42578125" style="2"/>
  </cols>
  <sheetData>
    <row r="1" spans="1:19" ht="18" x14ac:dyDescent="0.25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J1" s="166"/>
      <c r="K1" s="166"/>
      <c r="L1" s="170"/>
      <c r="M1" s="170"/>
      <c r="N1" s="170"/>
      <c r="O1" s="170"/>
      <c r="P1" s="114"/>
      <c r="Q1" s="114"/>
      <c r="R1" s="114"/>
      <c r="S1" s="170"/>
    </row>
    <row r="2" spans="1:19" ht="15.75" x14ac:dyDescent="0.25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68"/>
      <c r="K2" s="168"/>
      <c r="L2" s="170"/>
      <c r="M2" s="170"/>
      <c r="N2" s="170"/>
      <c r="O2" s="170"/>
      <c r="P2" s="114"/>
      <c r="Q2" s="114"/>
      <c r="R2" s="114"/>
      <c r="S2" s="170"/>
    </row>
    <row r="3" spans="1:19" ht="15" x14ac:dyDescent="0.25">
      <c r="A3" s="178"/>
      <c r="B3" s="178"/>
      <c r="C3" s="178"/>
      <c r="D3" s="178"/>
      <c r="E3" s="178"/>
      <c r="F3" s="178"/>
      <c r="G3" s="178"/>
      <c r="H3" s="178"/>
      <c r="I3" s="178"/>
      <c r="J3" s="169"/>
      <c r="K3" s="169"/>
      <c r="L3" s="170"/>
      <c r="M3" s="170"/>
      <c r="N3" s="170"/>
      <c r="O3" s="170"/>
      <c r="P3" s="114"/>
      <c r="Q3" s="114"/>
      <c r="R3" s="114"/>
      <c r="S3" s="170"/>
    </row>
    <row r="4" spans="1:19" ht="16.5" customHeight="1" x14ac:dyDescent="0.25">
      <c r="A4" s="3"/>
      <c r="B4" s="114"/>
      <c r="C4" s="114"/>
      <c r="D4" s="171"/>
      <c r="E4" s="114"/>
      <c r="F4" s="114"/>
      <c r="G4" s="114"/>
      <c r="H4" s="114"/>
      <c r="I4" s="5"/>
      <c r="J4" s="5"/>
      <c r="K4" s="5"/>
      <c r="L4" s="170"/>
      <c r="M4" s="170"/>
      <c r="N4" s="170"/>
      <c r="O4" s="170"/>
      <c r="P4" s="114"/>
      <c r="Q4" s="114"/>
      <c r="R4" s="114"/>
      <c r="S4" s="170"/>
    </row>
    <row r="5" spans="1:19" ht="16.5" customHeight="1" x14ac:dyDescent="0.25">
      <c r="A5" s="3"/>
      <c r="B5" s="114"/>
      <c r="C5" s="114"/>
      <c r="D5" s="171"/>
      <c r="E5" s="114"/>
      <c r="F5" s="114"/>
      <c r="G5" s="114"/>
      <c r="H5" s="114"/>
      <c r="I5" s="5"/>
      <c r="J5" s="5"/>
      <c r="K5" s="5"/>
      <c r="L5" s="170"/>
      <c r="M5" s="170"/>
      <c r="N5" s="170"/>
      <c r="O5" s="170"/>
      <c r="P5" s="114"/>
      <c r="Q5" s="114"/>
      <c r="R5" s="114"/>
      <c r="S5" s="170"/>
    </row>
    <row r="6" spans="1:19" ht="16.5" customHeight="1" x14ac:dyDescent="0.25">
      <c r="A6" s="27" t="s">
        <v>2</v>
      </c>
      <c r="B6" s="6"/>
      <c r="C6" s="6"/>
      <c r="D6" s="7"/>
      <c r="E6" s="8"/>
      <c r="F6" s="151" t="s">
        <v>3</v>
      </c>
      <c r="G6" s="151" t="s">
        <v>4</v>
      </c>
      <c r="H6" s="151" t="s">
        <v>5</v>
      </c>
      <c r="I6" s="151" t="s">
        <v>6</v>
      </c>
      <c r="J6" s="151" t="s">
        <v>7</v>
      </c>
      <c r="K6" s="151" t="s">
        <v>8</v>
      </c>
      <c r="L6" s="152" t="s">
        <v>9</v>
      </c>
      <c r="M6" s="151" t="s">
        <v>10</v>
      </c>
      <c r="N6" s="151" t="s">
        <v>11</v>
      </c>
      <c r="O6" s="151" t="s">
        <v>12</v>
      </c>
      <c r="P6" s="151" t="s">
        <v>13</v>
      </c>
      <c r="Q6" s="151" t="s">
        <v>14</v>
      </c>
      <c r="R6" s="151" t="s">
        <v>15</v>
      </c>
      <c r="S6" s="152" t="s">
        <v>16</v>
      </c>
    </row>
    <row r="7" spans="1:19" ht="17.100000000000001" customHeight="1" x14ac:dyDescent="0.2">
      <c r="A7" s="10" t="s">
        <v>17</v>
      </c>
      <c r="B7" s="10"/>
      <c r="C7" s="10"/>
      <c r="D7" s="11"/>
      <c r="E7" s="12" t="s">
        <v>18</v>
      </c>
      <c r="F7" s="131">
        <v>2567</v>
      </c>
      <c r="G7" s="143">
        <f t="shared" ref="G7:G20" si="0">F7-H7</f>
        <v>614</v>
      </c>
      <c r="H7" s="83">
        <v>1953</v>
      </c>
      <c r="I7" s="83">
        <v>1311</v>
      </c>
      <c r="J7" s="68">
        <v>642</v>
      </c>
      <c r="K7" s="68">
        <f>I7-L7</f>
        <v>668</v>
      </c>
      <c r="L7" s="70">
        <v>643</v>
      </c>
      <c r="M7" s="83">
        <v>2473</v>
      </c>
      <c r="N7" s="70">
        <f>M7-O7</f>
        <v>611</v>
      </c>
      <c r="O7" s="83">
        <v>1862</v>
      </c>
      <c r="P7" s="83">
        <v>1247</v>
      </c>
      <c r="Q7" s="68">
        <f>O7-P7</f>
        <v>615</v>
      </c>
      <c r="R7" s="68">
        <v>629</v>
      </c>
      <c r="S7" s="70">
        <v>618</v>
      </c>
    </row>
    <row r="8" spans="1:19" ht="17.100000000000001" customHeight="1" x14ac:dyDescent="0.2">
      <c r="A8" s="10" t="s">
        <v>19</v>
      </c>
      <c r="B8" s="10"/>
      <c r="C8" s="10"/>
      <c r="D8" s="11"/>
      <c r="E8" s="12"/>
      <c r="F8" s="132">
        <v>-1668</v>
      </c>
      <c r="G8" s="143">
        <f t="shared" si="0"/>
        <v>-401</v>
      </c>
      <c r="H8" s="79">
        <v>-1267</v>
      </c>
      <c r="I8" s="79">
        <v>-847</v>
      </c>
      <c r="J8" s="68">
        <v>-420</v>
      </c>
      <c r="K8" s="68">
        <f t="shared" ref="K8:K20" si="1">I8-L8</f>
        <v>-429</v>
      </c>
      <c r="L8" s="71">
        <v>-418</v>
      </c>
      <c r="M8" s="79">
        <v>-1591</v>
      </c>
      <c r="N8" s="70">
        <f t="shared" ref="N8:N20" si="2">M8-O8</f>
        <v>-396</v>
      </c>
      <c r="O8" s="79">
        <v>-1195</v>
      </c>
      <c r="P8" s="79">
        <v>-795</v>
      </c>
      <c r="Q8" s="68">
        <f>O8-P8</f>
        <v>-400</v>
      </c>
      <c r="R8" s="68">
        <v>-403</v>
      </c>
      <c r="S8" s="71">
        <v>-392</v>
      </c>
    </row>
    <row r="9" spans="1:19" s="16" customFormat="1" ht="17.100000000000001" customHeight="1" x14ac:dyDescent="0.25">
      <c r="A9" s="13" t="s">
        <v>20</v>
      </c>
      <c r="B9" s="13"/>
      <c r="C9" s="13"/>
      <c r="D9" s="14"/>
      <c r="E9" s="15"/>
      <c r="F9" s="133">
        <v>899</v>
      </c>
      <c r="G9" s="145">
        <f t="shared" si="0"/>
        <v>213</v>
      </c>
      <c r="H9" s="80">
        <v>686</v>
      </c>
      <c r="I9" s="80">
        <v>464</v>
      </c>
      <c r="J9" s="113">
        <v>222</v>
      </c>
      <c r="K9" s="113">
        <f t="shared" si="1"/>
        <v>239</v>
      </c>
      <c r="L9" s="72">
        <f>L7+L8</f>
        <v>225</v>
      </c>
      <c r="M9" s="80">
        <v>882</v>
      </c>
      <c r="N9" s="147">
        <f t="shared" si="2"/>
        <v>215</v>
      </c>
      <c r="O9" s="80">
        <v>667</v>
      </c>
      <c r="P9" s="80">
        <v>452</v>
      </c>
      <c r="Q9" s="86">
        <f>O9-P9</f>
        <v>215</v>
      </c>
      <c r="R9" s="86">
        <v>226</v>
      </c>
      <c r="S9" s="72">
        <v>226</v>
      </c>
    </row>
    <row r="10" spans="1:19" ht="17.100000000000001" customHeight="1" x14ac:dyDescent="0.2">
      <c r="A10" s="6" t="s">
        <v>21</v>
      </c>
      <c r="B10" s="6"/>
      <c r="C10" s="6"/>
      <c r="D10" s="18"/>
      <c r="E10" s="19"/>
      <c r="F10" s="134">
        <v>-366</v>
      </c>
      <c r="G10" s="143">
        <f t="shared" si="0"/>
        <v>-91</v>
      </c>
      <c r="H10" s="81">
        <v>-275</v>
      </c>
      <c r="I10" s="81">
        <v>-185</v>
      </c>
      <c r="J10" s="68">
        <v>-90</v>
      </c>
      <c r="K10" s="68">
        <f t="shared" si="1"/>
        <v>-94</v>
      </c>
      <c r="L10" s="73">
        <v>-91</v>
      </c>
      <c r="M10" s="81">
        <v>-361</v>
      </c>
      <c r="N10" s="70">
        <f t="shared" si="2"/>
        <v>-88</v>
      </c>
      <c r="O10" s="81">
        <v>-273</v>
      </c>
      <c r="P10" s="81">
        <v>-183</v>
      </c>
      <c r="Q10" s="68">
        <f t="shared" ref="Q10:Q20" si="3">O10-P10</f>
        <v>-90</v>
      </c>
      <c r="R10" s="68">
        <v>-92</v>
      </c>
      <c r="S10" s="73">
        <v>-91</v>
      </c>
    </row>
    <row r="11" spans="1:19" ht="17.100000000000001" customHeight="1" x14ac:dyDescent="0.2">
      <c r="A11" s="10" t="s">
        <v>22</v>
      </c>
      <c r="B11" s="10"/>
      <c r="C11" s="10"/>
      <c r="D11" s="11"/>
      <c r="E11" s="12"/>
      <c r="F11" s="131">
        <v>-127</v>
      </c>
      <c r="G11" s="143">
        <f t="shared" si="0"/>
        <v>-30</v>
      </c>
      <c r="H11" s="83">
        <v>-97</v>
      </c>
      <c r="I11" s="83">
        <v>-64</v>
      </c>
      <c r="J11" s="68">
        <v>-33</v>
      </c>
      <c r="K11" s="68">
        <f t="shared" si="1"/>
        <v>-31</v>
      </c>
      <c r="L11" s="70">
        <v>-33</v>
      </c>
      <c r="M11" s="83">
        <v>-121</v>
      </c>
      <c r="N11" s="70">
        <f t="shared" si="2"/>
        <v>-29</v>
      </c>
      <c r="O11" s="83">
        <v>-92</v>
      </c>
      <c r="P11" s="83">
        <v>-62</v>
      </c>
      <c r="Q11" s="68">
        <f t="shared" si="3"/>
        <v>-30</v>
      </c>
      <c r="R11" s="68">
        <v>-30</v>
      </c>
      <c r="S11" s="70">
        <v>-32</v>
      </c>
    </row>
    <row r="12" spans="1:19" ht="17.100000000000001" customHeight="1" x14ac:dyDescent="0.2">
      <c r="A12" s="10" t="s">
        <v>23</v>
      </c>
      <c r="B12" s="10"/>
      <c r="C12" s="10"/>
      <c r="D12" s="11"/>
      <c r="E12" s="12"/>
      <c r="F12" s="131">
        <v>-52</v>
      </c>
      <c r="G12" s="143">
        <f t="shared" si="0"/>
        <v>-13</v>
      </c>
      <c r="H12" s="83">
        <v>-39</v>
      </c>
      <c r="I12" s="83">
        <v>-27</v>
      </c>
      <c r="J12" s="68">
        <v>-12</v>
      </c>
      <c r="K12" s="68">
        <f t="shared" si="1"/>
        <v>-15</v>
      </c>
      <c r="L12" s="70">
        <v>-12</v>
      </c>
      <c r="M12" s="83">
        <v>-47</v>
      </c>
      <c r="N12" s="70">
        <f t="shared" si="2"/>
        <v>-11</v>
      </c>
      <c r="O12" s="83">
        <v>-36</v>
      </c>
      <c r="P12" s="83">
        <v>-24</v>
      </c>
      <c r="Q12" s="68">
        <f t="shared" si="3"/>
        <v>-12</v>
      </c>
      <c r="R12" s="68">
        <v>-12</v>
      </c>
      <c r="S12" s="70">
        <v>-12</v>
      </c>
    </row>
    <row r="13" spans="1:19" ht="17.100000000000001" customHeight="1" x14ac:dyDescent="0.2">
      <c r="A13" s="10" t="s">
        <v>24</v>
      </c>
      <c r="B13" s="10"/>
      <c r="C13" s="10"/>
      <c r="D13" s="11"/>
      <c r="E13" s="12"/>
      <c r="F13" s="131">
        <v>3</v>
      </c>
      <c r="G13" s="143">
        <f t="shared" si="0"/>
        <v>2</v>
      </c>
      <c r="H13" s="83">
        <v>1</v>
      </c>
      <c r="I13" s="83">
        <v>0</v>
      </c>
      <c r="J13" s="68">
        <v>1</v>
      </c>
      <c r="K13" s="68">
        <f t="shared" si="1"/>
        <v>0</v>
      </c>
      <c r="L13" s="70">
        <v>0</v>
      </c>
      <c r="M13" s="83">
        <v>3</v>
      </c>
      <c r="N13" s="70">
        <f t="shared" si="2"/>
        <v>2</v>
      </c>
      <c r="O13" s="83">
        <v>1</v>
      </c>
      <c r="P13" s="83">
        <v>-2</v>
      </c>
      <c r="Q13" s="68">
        <f t="shared" si="3"/>
        <v>3</v>
      </c>
      <c r="R13" s="68">
        <v>0</v>
      </c>
      <c r="S13" s="70">
        <v>-2</v>
      </c>
    </row>
    <row r="14" spans="1:19" ht="17.100000000000001" customHeight="1" x14ac:dyDescent="0.25">
      <c r="A14" s="13" t="s">
        <v>25</v>
      </c>
      <c r="B14" s="13"/>
      <c r="C14" s="6"/>
      <c r="D14" s="7"/>
      <c r="E14" s="15"/>
      <c r="F14" s="133">
        <v>357</v>
      </c>
      <c r="G14" s="145">
        <f t="shared" si="0"/>
        <v>81</v>
      </c>
      <c r="H14" s="80">
        <v>276</v>
      </c>
      <c r="I14" s="80">
        <v>188</v>
      </c>
      <c r="J14" s="113">
        <v>88</v>
      </c>
      <c r="K14" s="113">
        <f t="shared" si="1"/>
        <v>99</v>
      </c>
      <c r="L14" s="72">
        <f>L9+L10+L11+L12+L13</f>
        <v>89</v>
      </c>
      <c r="M14" s="80">
        <v>356</v>
      </c>
      <c r="N14" s="147">
        <f t="shared" si="2"/>
        <v>89</v>
      </c>
      <c r="O14" s="80">
        <v>267</v>
      </c>
      <c r="P14" s="80">
        <v>181</v>
      </c>
      <c r="Q14" s="86">
        <f t="shared" si="3"/>
        <v>86</v>
      </c>
      <c r="R14" s="86">
        <v>92</v>
      </c>
      <c r="S14" s="72">
        <v>89</v>
      </c>
    </row>
    <row r="15" spans="1:19" ht="17.100000000000001" customHeight="1" x14ac:dyDescent="0.25">
      <c r="A15" s="10" t="s">
        <v>26</v>
      </c>
      <c r="B15" s="20"/>
      <c r="C15" s="10"/>
      <c r="D15" s="11"/>
      <c r="E15" s="12"/>
      <c r="F15" s="132">
        <v>26</v>
      </c>
      <c r="G15" s="143">
        <f t="shared" si="0"/>
        <v>5</v>
      </c>
      <c r="H15" s="79">
        <v>21</v>
      </c>
      <c r="I15" s="79">
        <v>5</v>
      </c>
      <c r="J15" s="68">
        <v>16</v>
      </c>
      <c r="K15" s="68">
        <f t="shared" si="1"/>
        <v>2</v>
      </c>
      <c r="L15" s="71">
        <v>3</v>
      </c>
      <c r="M15" s="79">
        <v>17</v>
      </c>
      <c r="N15" s="70">
        <f t="shared" si="2"/>
        <v>3</v>
      </c>
      <c r="O15" s="79">
        <v>14</v>
      </c>
      <c r="P15" s="79">
        <v>9</v>
      </c>
      <c r="Q15" s="85">
        <f t="shared" si="3"/>
        <v>5</v>
      </c>
      <c r="R15" s="85">
        <v>4</v>
      </c>
      <c r="S15" s="71">
        <v>5</v>
      </c>
    </row>
    <row r="16" spans="1:19" ht="17.100000000000001" customHeight="1" x14ac:dyDescent="0.25">
      <c r="A16" s="13" t="s">
        <v>27</v>
      </c>
      <c r="B16" s="13"/>
      <c r="C16" s="6"/>
      <c r="D16" s="7"/>
      <c r="E16" s="15"/>
      <c r="F16" s="133">
        <v>383</v>
      </c>
      <c r="G16" s="145">
        <f t="shared" si="0"/>
        <v>86</v>
      </c>
      <c r="H16" s="80">
        <v>297</v>
      </c>
      <c r="I16" s="80">
        <v>193</v>
      </c>
      <c r="J16" s="113">
        <v>104</v>
      </c>
      <c r="K16" s="113">
        <f t="shared" si="1"/>
        <v>101</v>
      </c>
      <c r="L16" s="72">
        <f>L14+L15</f>
        <v>92</v>
      </c>
      <c r="M16" s="80">
        <v>373</v>
      </c>
      <c r="N16" s="147">
        <f t="shared" si="2"/>
        <v>92</v>
      </c>
      <c r="O16" s="80">
        <v>281</v>
      </c>
      <c r="P16" s="80">
        <v>190</v>
      </c>
      <c r="Q16" s="86">
        <f t="shared" si="3"/>
        <v>91</v>
      </c>
      <c r="R16" s="86">
        <v>96</v>
      </c>
      <c r="S16" s="72">
        <v>94</v>
      </c>
    </row>
    <row r="17" spans="1:19" ht="17.100000000000001" customHeight="1" x14ac:dyDescent="0.2">
      <c r="A17" s="10" t="s">
        <v>28</v>
      </c>
      <c r="B17" s="10"/>
      <c r="C17" s="10"/>
      <c r="D17" s="11"/>
      <c r="E17" s="12"/>
      <c r="F17" s="131">
        <v>-2</v>
      </c>
      <c r="G17" s="143">
        <f t="shared" si="0"/>
        <v>0</v>
      </c>
      <c r="H17" s="83">
        <v>-2</v>
      </c>
      <c r="I17" s="83">
        <v>-1</v>
      </c>
      <c r="J17" s="68">
        <v>-1</v>
      </c>
      <c r="K17" s="68">
        <f t="shared" si="1"/>
        <v>-1</v>
      </c>
      <c r="L17" s="70">
        <v>0</v>
      </c>
      <c r="M17" s="83">
        <v>-2</v>
      </c>
      <c r="N17" s="70">
        <f t="shared" si="2"/>
        <v>0</v>
      </c>
      <c r="O17" s="83">
        <v>-2</v>
      </c>
      <c r="P17" s="83">
        <v>-1</v>
      </c>
      <c r="Q17" s="68">
        <f t="shared" si="3"/>
        <v>-1</v>
      </c>
      <c r="R17" s="68">
        <v>-1</v>
      </c>
      <c r="S17" s="70">
        <v>0</v>
      </c>
    </row>
    <row r="18" spans="1:19" ht="17.100000000000001" customHeight="1" x14ac:dyDescent="0.25">
      <c r="A18" s="13" t="s">
        <v>29</v>
      </c>
      <c r="B18" s="13"/>
      <c r="C18" s="6"/>
      <c r="D18" s="7"/>
      <c r="E18" s="19"/>
      <c r="F18" s="133">
        <v>381</v>
      </c>
      <c r="G18" s="145">
        <f t="shared" si="0"/>
        <v>86</v>
      </c>
      <c r="H18" s="80">
        <v>295</v>
      </c>
      <c r="I18" s="80">
        <v>192</v>
      </c>
      <c r="J18" s="113">
        <v>103</v>
      </c>
      <c r="K18" s="113">
        <f t="shared" si="1"/>
        <v>100</v>
      </c>
      <c r="L18" s="72">
        <f>L16+L17</f>
        <v>92</v>
      </c>
      <c r="M18" s="80">
        <v>371</v>
      </c>
      <c r="N18" s="147">
        <f t="shared" si="2"/>
        <v>92</v>
      </c>
      <c r="O18" s="80">
        <v>279</v>
      </c>
      <c r="P18" s="80">
        <v>189</v>
      </c>
      <c r="Q18" s="86">
        <f t="shared" si="3"/>
        <v>90</v>
      </c>
      <c r="R18" s="86">
        <v>95</v>
      </c>
      <c r="S18" s="72">
        <v>94</v>
      </c>
    </row>
    <row r="19" spans="1:19" ht="17.100000000000001" customHeight="1" x14ac:dyDescent="0.2">
      <c r="A19" s="10" t="s">
        <v>30</v>
      </c>
      <c r="B19" s="10"/>
      <c r="C19" s="10"/>
      <c r="D19" s="21"/>
      <c r="E19" s="12"/>
      <c r="F19" s="132">
        <v>-93</v>
      </c>
      <c r="G19" s="143">
        <f t="shared" si="0"/>
        <v>-17</v>
      </c>
      <c r="H19" s="79">
        <v>-76</v>
      </c>
      <c r="I19" s="79">
        <v>-52</v>
      </c>
      <c r="J19" s="68">
        <v>-24</v>
      </c>
      <c r="K19" s="68">
        <f t="shared" si="1"/>
        <v>-27</v>
      </c>
      <c r="L19" s="71">
        <v>-25</v>
      </c>
      <c r="M19" s="79">
        <v>-102</v>
      </c>
      <c r="N19" s="70">
        <f t="shared" si="2"/>
        <v>-21</v>
      </c>
      <c r="O19" s="79">
        <v>-81</v>
      </c>
      <c r="P19" s="79">
        <v>-55</v>
      </c>
      <c r="Q19" s="68">
        <f t="shared" si="3"/>
        <v>-26</v>
      </c>
      <c r="R19" s="68">
        <v>-27</v>
      </c>
      <c r="S19" s="71">
        <v>-28</v>
      </c>
    </row>
    <row r="20" spans="1:19" ht="17.100000000000001" customHeight="1" x14ac:dyDescent="0.25">
      <c r="A20" s="13" t="s">
        <v>31</v>
      </c>
      <c r="B20" s="13"/>
      <c r="C20" s="66"/>
      <c r="D20" s="11"/>
      <c r="E20" s="38"/>
      <c r="F20" s="135">
        <v>288</v>
      </c>
      <c r="G20" s="146">
        <f t="shared" si="0"/>
        <v>69</v>
      </c>
      <c r="H20" s="80">
        <v>219</v>
      </c>
      <c r="I20" s="80">
        <v>140</v>
      </c>
      <c r="J20" s="113">
        <v>79</v>
      </c>
      <c r="K20" s="113">
        <f t="shared" si="1"/>
        <v>73</v>
      </c>
      <c r="L20" s="72">
        <f>L18+L19</f>
        <v>67</v>
      </c>
      <c r="M20" s="80">
        <v>269</v>
      </c>
      <c r="N20" s="148">
        <f t="shared" si="2"/>
        <v>71</v>
      </c>
      <c r="O20" s="80">
        <v>198</v>
      </c>
      <c r="P20" s="80">
        <v>134</v>
      </c>
      <c r="Q20" s="86">
        <f t="shared" si="3"/>
        <v>64</v>
      </c>
      <c r="R20" s="86">
        <v>68</v>
      </c>
      <c r="S20" s="72">
        <v>66</v>
      </c>
    </row>
    <row r="21" spans="1:19" ht="17.100000000000001" customHeight="1" x14ac:dyDescent="0.25">
      <c r="A21" s="3"/>
      <c r="B21" s="3"/>
      <c r="C21" s="9"/>
      <c r="D21" s="22"/>
      <c r="E21" s="17"/>
      <c r="F21" s="120"/>
      <c r="G21" s="17"/>
      <c r="H21" s="117"/>
      <c r="I21" s="43"/>
      <c r="J21" s="31"/>
      <c r="K21" s="31"/>
      <c r="L21" s="74"/>
      <c r="M21" s="122"/>
      <c r="N21" s="118"/>
      <c r="O21" s="117"/>
      <c r="P21" s="43"/>
      <c r="Q21" s="31"/>
      <c r="R21" s="31"/>
      <c r="S21" s="74"/>
    </row>
    <row r="22" spans="1:19" ht="17.100000000000001" customHeight="1" x14ac:dyDescent="0.25">
      <c r="A22" s="13" t="s">
        <v>32</v>
      </c>
      <c r="B22" s="13"/>
      <c r="C22" s="6"/>
      <c r="D22" s="34"/>
      <c r="E22" s="19"/>
      <c r="F22" s="119"/>
      <c r="G22" s="19"/>
      <c r="H22" s="42"/>
      <c r="I22" s="42"/>
      <c r="J22" s="29"/>
      <c r="K22" s="29"/>
      <c r="L22" s="72"/>
      <c r="M22" s="121"/>
      <c r="N22" s="73"/>
      <c r="O22" s="42"/>
      <c r="P22" s="42"/>
      <c r="Q22" s="29"/>
      <c r="R22" s="29"/>
      <c r="S22" s="72"/>
    </row>
    <row r="23" spans="1:19" ht="17.100000000000001" customHeight="1" x14ac:dyDescent="0.2">
      <c r="A23" s="179" t="s">
        <v>33</v>
      </c>
      <c r="B23" s="180"/>
      <c r="C23" s="180"/>
      <c r="D23" s="181"/>
      <c r="E23" s="35"/>
      <c r="F23" s="142">
        <v>0</v>
      </c>
      <c r="G23" s="143">
        <f>F23-H23</f>
        <v>0</v>
      </c>
      <c r="H23" s="84">
        <v>0</v>
      </c>
      <c r="I23" s="84">
        <v>0</v>
      </c>
      <c r="J23" s="88">
        <v>0</v>
      </c>
      <c r="K23" s="88">
        <v>0</v>
      </c>
      <c r="L23" s="75">
        <v>0</v>
      </c>
      <c r="M23" s="96">
        <v>0</v>
      </c>
      <c r="N23" s="70">
        <f t="shared" ref="N23:N24" si="4">M23-O23</f>
        <v>0</v>
      </c>
      <c r="O23" s="84">
        <v>0</v>
      </c>
      <c r="P23" s="84">
        <v>0</v>
      </c>
      <c r="Q23" s="88">
        <v>0</v>
      </c>
      <c r="R23" s="88">
        <v>0</v>
      </c>
      <c r="S23" s="75">
        <v>0</v>
      </c>
    </row>
    <row r="24" spans="1:19" ht="17.100000000000001" customHeight="1" x14ac:dyDescent="0.2">
      <c r="A24" s="6" t="s">
        <v>34</v>
      </c>
      <c r="B24" s="6"/>
      <c r="C24" s="6"/>
      <c r="D24" s="7"/>
      <c r="E24" s="19"/>
      <c r="F24" s="134">
        <v>288</v>
      </c>
      <c r="G24" s="144">
        <f>F24-H24</f>
        <v>69</v>
      </c>
      <c r="H24" s="81">
        <v>219</v>
      </c>
      <c r="I24" s="81">
        <v>140</v>
      </c>
      <c r="J24" s="87">
        <v>79</v>
      </c>
      <c r="K24" s="87">
        <v>73</v>
      </c>
      <c r="L24" s="73">
        <v>67</v>
      </c>
      <c r="M24" s="129">
        <v>269</v>
      </c>
      <c r="N24" s="71">
        <f t="shared" si="4"/>
        <v>71</v>
      </c>
      <c r="O24" s="81">
        <v>198</v>
      </c>
      <c r="P24" s="81">
        <v>134</v>
      </c>
      <c r="Q24" s="87">
        <f>O24-P24</f>
        <v>64</v>
      </c>
      <c r="R24" s="87">
        <v>68</v>
      </c>
      <c r="S24" s="73">
        <v>66</v>
      </c>
    </row>
    <row r="25" spans="1:19" ht="17.100000000000001" customHeight="1" x14ac:dyDescent="0.2">
      <c r="A25" s="9"/>
      <c r="B25" s="9"/>
      <c r="C25" s="9"/>
      <c r="D25" s="22"/>
      <c r="E25" s="17"/>
      <c r="F25" s="139"/>
      <c r="G25" s="17"/>
      <c r="H25" s="116"/>
      <c r="I25" s="44"/>
      <c r="J25" s="30"/>
      <c r="K25" s="30"/>
      <c r="L25" s="76"/>
      <c r="M25" s="136"/>
      <c r="N25" s="118"/>
      <c r="O25" s="116"/>
      <c r="P25" s="44"/>
      <c r="Q25" s="30"/>
      <c r="R25" s="30"/>
      <c r="S25" s="76"/>
    </row>
    <row r="26" spans="1:19" ht="17.100000000000001" customHeight="1" x14ac:dyDescent="0.25">
      <c r="A26" s="32" t="s">
        <v>35</v>
      </c>
      <c r="B26" s="32"/>
      <c r="C26" s="33"/>
      <c r="D26" s="34"/>
      <c r="E26" s="19"/>
      <c r="F26" s="130"/>
      <c r="G26" s="19"/>
      <c r="H26" s="45"/>
      <c r="I26" s="45"/>
      <c r="J26" s="39"/>
      <c r="K26" s="39"/>
      <c r="L26" s="77"/>
      <c r="M26" s="137"/>
      <c r="N26" s="73"/>
      <c r="O26" s="45"/>
      <c r="P26" s="45"/>
      <c r="Q26" s="39"/>
      <c r="R26" s="39"/>
      <c r="S26" s="77"/>
    </row>
    <row r="27" spans="1:19" ht="17.100000000000001" customHeight="1" x14ac:dyDescent="0.2">
      <c r="A27" s="36" t="s">
        <v>36</v>
      </c>
      <c r="B27" s="36"/>
      <c r="C27" s="36"/>
      <c r="D27" s="37"/>
      <c r="E27" s="35"/>
      <c r="F27" s="140">
        <v>2.06</v>
      </c>
      <c r="G27" s="149">
        <f>F27-H27</f>
        <v>0.49</v>
      </c>
      <c r="H27" s="82">
        <v>1.57</v>
      </c>
      <c r="I27" s="82">
        <v>1</v>
      </c>
      <c r="J27" s="40">
        <v>0.57000000000000006</v>
      </c>
      <c r="K27" s="40">
        <v>0.52</v>
      </c>
      <c r="L27" s="78">
        <v>0.48</v>
      </c>
      <c r="M27" s="138">
        <v>1.93</v>
      </c>
      <c r="N27" s="150">
        <f t="shared" ref="N27:N28" si="5">M27-O27</f>
        <v>0.51</v>
      </c>
      <c r="O27" s="82">
        <v>1.42</v>
      </c>
      <c r="P27" s="82" t="s">
        <v>37</v>
      </c>
      <c r="Q27" s="40">
        <v>0.47</v>
      </c>
      <c r="R27" s="40">
        <v>0.48</v>
      </c>
      <c r="S27" s="78">
        <v>0.47</v>
      </c>
    </row>
    <row r="28" spans="1:19" ht="17.100000000000001" customHeight="1" x14ac:dyDescent="0.2">
      <c r="A28" s="36" t="s">
        <v>38</v>
      </c>
      <c r="B28" s="36"/>
      <c r="C28" s="36"/>
      <c r="D28" s="34"/>
      <c r="E28" s="38"/>
      <c r="F28" s="141">
        <v>2.0699999999999998</v>
      </c>
      <c r="G28" s="149">
        <f>F28-H28</f>
        <v>0.48999999999999977</v>
      </c>
      <c r="H28" s="82">
        <v>1.58</v>
      </c>
      <c r="I28" s="82">
        <v>1.01</v>
      </c>
      <c r="J28" s="40">
        <v>0.57000000000000006</v>
      </c>
      <c r="K28" s="40">
        <v>0.53</v>
      </c>
      <c r="L28" s="78">
        <v>0.48</v>
      </c>
      <c r="M28" s="138">
        <v>1.94</v>
      </c>
      <c r="N28" s="150">
        <f t="shared" si="5"/>
        <v>0.51</v>
      </c>
      <c r="O28" s="82">
        <v>1.43</v>
      </c>
      <c r="P28" s="82" t="s">
        <v>39</v>
      </c>
      <c r="Q28" s="40">
        <v>0.47</v>
      </c>
      <c r="R28" s="40">
        <v>0.48</v>
      </c>
      <c r="S28" s="78">
        <v>0.48</v>
      </c>
    </row>
    <row r="29" spans="1:19" ht="17.100000000000001" customHeight="1" x14ac:dyDescent="0.2">
      <c r="A29" s="9"/>
      <c r="B29" s="9"/>
      <c r="C29" s="9"/>
      <c r="D29" s="22"/>
      <c r="E29" s="17"/>
      <c r="F29" s="17"/>
      <c r="G29" s="17"/>
      <c r="H29" s="17"/>
      <c r="I29" s="41"/>
      <c r="J29" s="67"/>
      <c r="K29" s="67"/>
      <c r="L29" s="170"/>
      <c r="M29" s="170"/>
      <c r="N29" s="170"/>
      <c r="O29" s="170"/>
      <c r="P29" s="114"/>
      <c r="Q29" s="114"/>
      <c r="R29" s="114"/>
      <c r="S29" s="170"/>
    </row>
    <row r="30" spans="1:19" ht="16.5" customHeight="1" x14ac:dyDescent="0.2">
      <c r="A30" s="23" t="s">
        <v>40</v>
      </c>
      <c r="B30" s="24"/>
      <c r="C30" s="24"/>
      <c r="D30" s="25"/>
      <c r="E30" s="9"/>
      <c r="F30" s="9"/>
      <c r="G30" s="9"/>
      <c r="H30" s="9"/>
      <c r="I30" s="65"/>
      <c r="J30" s="9"/>
      <c r="K30" s="9"/>
      <c r="L30" s="170"/>
      <c r="M30" s="170"/>
      <c r="N30" s="170"/>
      <c r="O30" s="170"/>
      <c r="P30" s="114"/>
      <c r="Q30" s="114"/>
      <c r="R30" s="114"/>
      <c r="S30" s="170"/>
    </row>
    <row r="31" spans="1:19" ht="16.5" customHeight="1" x14ac:dyDescent="0.2">
      <c r="A31" s="114"/>
      <c r="B31" s="114"/>
      <c r="C31" s="114"/>
      <c r="D31" s="171"/>
      <c r="E31" s="9"/>
      <c r="F31" s="9"/>
      <c r="G31" s="9"/>
      <c r="H31" s="9"/>
      <c r="I31" s="9"/>
      <c r="J31" s="9"/>
      <c r="K31" s="9"/>
      <c r="L31" s="170"/>
      <c r="M31" s="170"/>
      <c r="N31" s="170"/>
      <c r="O31" s="170"/>
      <c r="P31" s="114"/>
      <c r="Q31" s="114"/>
      <c r="R31" s="114"/>
      <c r="S31" s="170"/>
    </row>
    <row r="32" spans="1:19" ht="16.5" customHeight="1" x14ac:dyDescent="0.25">
      <c r="A32" s="26"/>
      <c r="B32" s="9"/>
      <c r="C32" s="9"/>
      <c r="D32" s="22"/>
      <c r="E32" s="9"/>
      <c r="F32" s="9"/>
      <c r="G32" s="9"/>
      <c r="H32" s="9"/>
      <c r="I32" s="9"/>
      <c r="J32" s="9"/>
      <c r="K32" s="9"/>
      <c r="L32" s="170"/>
      <c r="M32" s="170"/>
      <c r="N32" s="170"/>
      <c r="O32" s="170"/>
      <c r="P32" s="114"/>
      <c r="Q32" s="114"/>
      <c r="R32" s="114"/>
      <c r="S32" s="170"/>
    </row>
    <row r="33" spans="1:1" x14ac:dyDescent="0.2">
      <c r="A33" s="16"/>
    </row>
    <row r="34" spans="1:1" x14ac:dyDescent="0.2">
      <c r="A34" s="16"/>
    </row>
    <row r="35" spans="1:1" x14ac:dyDescent="0.2">
      <c r="A35" s="16"/>
    </row>
    <row r="40" spans="1:1" x14ac:dyDescent="0.2">
      <c r="A40" s="16"/>
    </row>
    <row r="41" spans="1:1" x14ac:dyDescent="0.2">
      <c r="A41" s="16"/>
    </row>
  </sheetData>
  <sheetProtection password="CB4D" sheet="1" objects="1" scenarios="1"/>
  <mergeCells count="4">
    <mergeCell ref="A1:I1"/>
    <mergeCell ref="A2:I2"/>
    <mergeCell ref="A3:I3"/>
    <mergeCell ref="A23:D23"/>
  </mergeCells>
  <pageMargins left="0.78740157480314965" right="0.59055118110236227" top="0.98425196850393704" bottom="0.98425196850393704" header="0.51181102362204722" footer="0.51181102362204722"/>
  <pageSetup paperSize="9" scale="5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62"/>
  <sheetViews>
    <sheetView zoomScale="85" zoomScaleNormal="85" zoomScaleSheetLayoutView="70" workbookViewId="0">
      <pane xSplit="1" topLeftCell="B1" activePane="topRight" state="frozen"/>
      <selection pane="topRight" activeCell="M19" sqref="M19"/>
    </sheetView>
  </sheetViews>
  <sheetFormatPr baseColWidth="10" defaultColWidth="11.42578125" defaultRowHeight="12.75" x14ac:dyDescent="0.2"/>
  <cols>
    <col min="1" max="1" width="24.140625" style="2" customWidth="1"/>
    <col min="2" max="3" width="14.42578125" style="2" customWidth="1"/>
    <col min="4" max="7" width="14.42578125" style="1" customWidth="1"/>
    <col min="8" max="11" width="14.42578125" style="2" customWidth="1"/>
    <col min="12" max="16384" width="11.42578125" style="2"/>
  </cols>
  <sheetData>
    <row r="1" spans="1:11" ht="18" x14ac:dyDescent="0.25">
      <c r="A1" s="176" t="s">
        <v>0</v>
      </c>
      <c r="B1" s="176"/>
      <c r="C1" s="176"/>
      <c r="H1" s="114"/>
      <c r="I1" s="114"/>
      <c r="J1" s="114"/>
      <c r="K1" s="114"/>
    </row>
    <row r="2" spans="1:11" ht="15.75" x14ac:dyDescent="0.25">
      <c r="A2" s="177" t="s">
        <v>41</v>
      </c>
      <c r="B2" s="177"/>
      <c r="C2" s="177"/>
      <c r="D2" s="186"/>
      <c r="E2" s="186"/>
      <c r="H2" s="114"/>
      <c r="I2" s="114"/>
      <c r="J2" s="114"/>
      <c r="K2" s="114"/>
    </row>
    <row r="3" spans="1:11" ht="15.75" x14ac:dyDescent="0.25">
      <c r="A3" s="168"/>
      <c r="B3" s="168"/>
      <c r="C3" s="168"/>
      <c r="D3" s="172"/>
      <c r="E3" s="172"/>
      <c r="H3" s="114"/>
      <c r="I3" s="114"/>
      <c r="J3" s="114"/>
      <c r="K3" s="114"/>
    </row>
    <row r="4" spans="1:11" ht="15.75" x14ac:dyDescent="0.25">
      <c r="A4" s="168"/>
      <c r="B4" s="168"/>
      <c r="C4" s="168"/>
      <c r="D4" s="172"/>
      <c r="E4" s="172"/>
      <c r="H4" s="114"/>
      <c r="I4" s="114"/>
      <c r="J4" s="114"/>
      <c r="K4" s="114"/>
    </row>
    <row r="5" spans="1:11" ht="15.75" x14ac:dyDescent="0.25">
      <c r="A5" s="168"/>
      <c r="B5" s="168"/>
      <c r="C5" s="168"/>
      <c r="D5" s="172"/>
      <c r="E5" s="172"/>
      <c r="H5" s="114"/>
      <c r="I5" s="114"/>
      <c r="J5" s="114"/>
      <c r="K5" s="114"/>
    </row>
    <row r="6" spans="1:11" ht="15" x14ac:dyDescent="0.25">
      <c r="A6" s="3" t="s">
        <v>3</v>
      </c>
      <c r="B6" s="5"/>
      <c r="C6" s="5"/>
      <c r="H6" s="114"/>
      <c r="I6" s="114"/>
      <c r="J6" s="114"/>
      <c r="K6" s="114"/>
    </row>
    <row r="7" spans="1:11" ht="15" x14ac:dyDescent="0.25">
      <c r="A7" s="27" t="s">
        <v>2</v>
      </c>
      <c r="B7" s="28" t="s">
        <v>3</v>
      </c>
      <c r="C7" s="28" t="s">
        <v>10</v>
      </c>
      <c r="D7" s="184" t="s">
        <v>42</v>
      </c>
      <c r="E7" s="185"/>
      <c r="F7" s="184" t="s">
        <v>43</v>
      </c>
      <c r="G7" s="185"/>
      <c r="H7" s="184" t="s">
        <v>44</v>
      </c>
      <c r="I7" s="185"/>
      <c r="J7" s="184" t="s">
        <v>45</v>
      </c>
      <c r="K7" s="185"/>
    </row>
    <row r="8" spans="1:11" ht="14.25" x14ac:dyDescent="0.2">
      <c r="A8" s="10" t="s">
        <v>46</v>
      </c>
      <c r="B8" s="128">
        <v>1546</v>
      </c>
      <c r="C8" s="123">
        <v>1515</v>
      </c>
      <c r="D8" s="68">
        <f>B8-C8</f>
        <v>31</v>
      </c>
      <c r="E8" s="156">
        <f>D8/C8</f>
        <v>2.0462046204620461E-2</v>
      </c>
      <c r="F8" s="123">
        <v>51</v>
      </c>
      <c r="G8" s="160">
        <f>F8/C8</f>
        <v>3.3663366336633666E-2</v>
      </c>
      <c r="H8" s="124">
        <v>-7</v>
      </c>
      <c r="I8" s="158">
        <f>H8/C8</f>
        <v>-4.6204620462046205E-3</v>
      </c>
      <c r="J8" s="127">
        <v>-13</v>
      </c>
      <c r="K8" s="159">
        <f>J8/C8</f>
        <v>-8.580858085808581E-3</v>
      </c>
    </row>
    <row r="9" spans="1:11" ht="14.25" x14ac:dyDescent="0.2">
      <c r="A9" s="10" t="s">
        <v>47</v>
      </c>
      <c r="B9" s="128">
        <v>783</v>
      </c>
      <c r="C9" s="123">
        <v>733</v>
      </c>
      <c r="D9" s="85">
        <f>B9-C9</f>
        <v>50</v>
      </c>
      <c r="E9" s="156">
        <f>D9/C9</f>
        <v>6.8212824010914053E-2</v>
      </c>
      <c r="F9" s="123">
        <v>79</v>
      </c>
      <c r="G9" s="160">
        <f>F9/C9</f>
        <v>0.1077762619372442</v>
      </c>
      <c r="H9" s="125">
        <v>0</v>
      </c>
      <c r="I9" s="158">
        <f t="shared" ref="I9:I10" si="0">H9/C9</f>
        <v>0</v>
      </c>
      <c r="J9" s="127">
        <v>-29</v>
      </c>
      <c r="K9" s="159">
        <f>J9/C9</f>
        <v>-3.9563437926330151E-2</v>
      </c>
    </row>
    <row r="10" spans="1:11" ht="14.25" x14ac:dyDescent="0.2">
      <c r="A10" s="6" t="s">
        <v>48</v>
      </c>
      <c r="B10" s="128">
        <v>409</v>
      </c>
      <c r="C10" s="123">
        <v>393</v>
      </c>
      <c r="D10" s="87">
        <f>B10-C10</f>
        <v>16</v>
      </c>
      <c r="E10" s="156">
        <f>D10/C10</f>
        <v>4.0712468193384227E-2</v>
      </c>
      <c r="F10" s="123">
        <v>53</v>
      </c>
      <c r="G10" s="160">
        <f>F10/C10</f>
        <v>0.13486005089058525</v>
      </c>
      <c r="H10" s="126">
        <v>0</v>
      </c>
      <c r="I10" s="158">
        <f t="shared" si="0"/>
        <v>0</v>
      </c>
      <c r="J10" s="127">
        <v>-37</v>
      </c>
      <c r="K10" s="159">
        <f>J10/C10</f>
        <v>-9.4147582697201013E-2</v>
      </c>
    </row>
    <row r="11" spans="1:11" ht="14.25" x14ac:dyDescent="0.2">
      <c r="A11" s="10" t="s">
        <v>49</v>
      </c>
      <c r="B11" s="128">
        <v>-171</v>
      </c>
      <c r="C11" s="123">
        <v>-168</v>
      </c>
      <c r="D11" s="58">
        <f>B11-C11</f>
        <v>-3</v>
      </c>
      <c r="E11" s="157" t="s">
        <v>50</v>
      </c>
      <c r="F11" s="123">
        <v>-3</v>
      </c>
      <c r="G11" s="158" t="s">
        <v>50</v>
      </c>
      <c r="H11" s="124">
        <v>0</v>
      </c>
      <c r="I11" s="158" t="s">
        <v>50</v>
      </c>
      <c r="J11" s="127">
        <v>0</v>
      </c>
      <c r="K11" s="159">
        <f>J11/C11</f>
        <v>0</v>
      </c>
    </row>
    <row r="12" spans="1:11" ht="15" x14ac:dyDescent="0.25">
      <c r="A12" s="13" t="s">
        <v>51</v>
      </c>
      <c r="B12" s="80">
        <f>SUM(B8:B11)</f>
        <v>2567</v>
      </c>
      <c r="C12" s="86">
        <f>SUM(C8:C11)</f>
        <v>2473</v>
      </c>
      <c r="D12" s="86">
        <f>B12-C12</f>
        <v>94</v>
      </c>
      <c r="E12" s="161">
        <f>D12/C12</f>
        <v>3.8010513546300043E-2</v>
      </c>
      <c r="F12" s="86">
        <f>SUM(F8:F11)</f>
        <v>180</v>
      </c>
      <c r="G12" s="161">
        <f>F12/C12</f>
        <v>7.2786089769510717E-2</v>
      </c>
      <c r="H12" s="105">
        <f>SUM(H8:H11)</f>
        <v>-7</v>
      </c>
      <c r="I12" s="158">
        <f>H12/C12</f>
        <v>-2.8305701577031944E-3</v>
      </c>
      <c r="J12" s="72">
        <f>SUM(J8:J11)</f>
        <v>-79</v>
      </c>
      <c r="K12" s="159">
        <f>J12/C12</f>
        <v>-3.1945006065507479E-2</v>
      </c>
    </row>
    <row r="13" spans="1:11" ht="15" x14ac:dyDescent="0.25">
      <c r="A13" s="169"/>
      <c r="B13" s="169"/>
      <c r="C13" s="169"/>
      <c r="H13" s="114"/>
      <c r="I13" s="114"/>
      <c r="J13" s="114"/>
      <c r="K13" s="114"/>
    </row>
    <row r="14" spans="1:11" ht="15" x14ac:dyDescent="0.25">
      <c r="A14" s="3" t="s">
        <v>4</v>
      </c>
      <c r="B14" s="5"/>
      <c r="C14" s="5"/>
      <c r="H14" s="114"/>
      <c r="I14" s="114"/>
      <c r="J14" s="114"/>
      <c r="K14" s="114"/>
    </row>
    <row r="15" spans="1:11" ht="15" x14ac:dyDescent="0.25">
      <c r="A15" s="27" t="s">
        <v>2</v>
      </c>
      <c r="B15" s="151" t="s">
        <v>4</v>
      </c>
      <c r="C15" s="151" t="s">
        <v>11</v>
      </c>
      <c r="D15" s="182" t="s">
        <v>42</v>
      </c>
      <c r="E15" s="183"/>
      <c r="F15" s="182" t="s">
        <v>43</v>
      </c>
      <c r="G15" s="183"/>
      <c r="H15" s="182" t="s">
        <v>44</v>
      </c>
      <c r="I15" s="183"/>
      <c r="J15" s="182" t="s">
        <v>45</v>
      </c>
      <c r="K15" s="183"/>
    </row>
    <row r="16" spans="1:11" ht="14.25" x14ac:dyDescent="0.2">
      <c r="A16" s="10" t="s">
        <v>46</v>
      </c>
      <c r="B16" s="83">
        <f t="shared" ref="B16:C19" si="1">B8-B24</f>
        <v>365</v>
      </c>
      <c r="C16" s="68">
        <f t="shared" si="1"/>
        <v>373</v>
      </c>
      <c r="D16" s="68">
        <f>B16-C16</f>
        <v>-8</v>
      </c>
      <c r="E16" s="156">
        <f>D16/C16</f>
        <v>-2.1447721179624665E-2</v>
      </c>
      <c r="F16" s="68">
        <f>F8-F24</f>
        <v>-5</v>
      </c>
      <c r="G16" s="160">
        <f>F16/C16</f>
        <v>-1.3404825737265416E-2</v>
      </c>
      <c r="H16" s="124">
        <f>H8-H24</f>
        <v>-1</v>
      </c>
      <c r="I16" s="158">
        <f>H16/C16</f>
        <v>-2.6809651474530832E-3</v>
      </c>
      <c r="J16" s="153">
        <f>J8-J24</f>
        <v>-2</v>
      </c>
      <c r="K16" s="159">
        <f>J16/C16</f>
        <v>-5.3619302949061663E-3</v>
      </c>
    </row>
    <row r="17" spans="1:13" ht="14.25" x14ac:dyDescent="0.2">
      <c r="A17" s="10" t="s">
        <v>47</v>
      </c>
      <c r="B17" s="83">
        <f t="shared" si="1"/>
        <v>182</v>
      </c>
      <c r="C17" s="68">
        <f t="shared" si="1"/>
        <v>189</v>
      </c>
      <c r="D17" s="85">
        <f>B17-C17</f>
        <v>-7</v>
      </c>
      <c r="E17" s="156">
        <f>D17/C17</f>
        <v>-3.7037037037037035E-2</v>
      </c>
      <c r="F17" s="68">
        <f>F9-F25</f>
        <v>-4</v>
      </c>
      <c r="G17" s="160">
        <f t="shared" ref="G17:G20" si="2">F17/C17</f>
        <v>-2.1164021164021163E-2</v>
      </c>
      <c r="H17" s="124">
        <f>H9-H25</f>
        <v>0</v>
      </c>
      <c r="I17" s="158">
        <f t="shared" ref="I17:I20" si="3">H17/C17</f>
        <v>0</v>
      </c>
      <c r="J17" s="153">
        <f>J9-J25</f>
        <v>-3</v>
      </c>
      <c r="K17" s="159">
        <f t="shared" ref="K17:K20" si="4">J17/C17</f>
        <v>-1.5873015873015872E-2</v>
      </c>
      <c r="L17" s="114"/>
      <c r="M17" s="114"/>
    </row>
    <row r="18" spans="1:13" ht="14.25" x14ac:dyDescent="0.2">
      <c r="A18" s="6" t="s">
        <v>48</v>
      </c>
      <c r="B18" s="83">
        <f t="shared" si="1"/>
        <v>105</v>
      </c>
      <c r="C18" s="68">
        <f t="shared" si="1"/>
        <v>91</v>
      </c>
      <c r="D18" s="87">
        <f>B18-C18</f>
        <v>14</v>
      </c>
      <c r="E18" s="156">
        <f>D18/C18</f>
        <v>0.15384615384615385</v>
      </c>
      <c r="F18" s="68">
        <f>F10-F26</f>
        <v>20</v>
      </c>
      <c r="G18" s="160">
        <f t="shared" si="2"/>
        <v>0.21978021978021978</v>
      </c>
      <c r="H18" s="124">
        <f>H10-H26</f>
        <v>0</v>
      </c>
      <c r="I18" s="158">
        <f t="shared" si="3"/>
        <v>0</v>
      </c>
      <c r="J18" s="153">
        <f>J10-J26</f>
        <v>-6</v>
      </c>
      <c r="K18" s="159">
        <f t="shared" si="4"/>
        <v>-6.5934065934065936E-2</v>
      </c>
      <c r="L18" s="114"/>
      <c r="M18" s="114"/>
    </row>
    <row r="19" spans="1:13" ht="14.25" x14ac:dyDescent="0.2">
      <c r="A19" s="10" t="s">
        <v>49</v>
      </c>
      <c r="B19" s="83">
        <f t="shared" si="1"/>
        <v>-38</v>
      </c>
      <c r="C19" s="68">
        <f t="shared" si="1"/>
        <v>-42</v>
      </c>
      <c r="D19" s="58">
        <f>B19-C19</f>
        <v>4</v>
      </c>
      <c r="E19" s="157" t="s">
        <v>50</v>
      </c>
      <c r="F19" s="68">
        <f>F11-F27</f>
        <v>5</v>
      </c>
      <c r="G19" s="158" t="s">
        <v>50</v>
      </c>
      <c r="H19" s="124">
        <f>H11-H27</f>
        <v>0</v>
      </c>
      <c r="I19" s="158" t="s">
        <v>50</v>
      </c>
      <c r="J19" s="153">
        <f>J11-J27</f>
        <v>-1</v>
      </c>
      <c r="K19" s="167" t="s">
        <v>50</v>
      </c>
      <c r="L19" s="114"/>
      <c r="M19" s="114"/>
    </row>
    <row r="20" spans="1:13" ht="15" x14ac:dyDescent="0.25">
      <c r="A20" s="13" t="s">
        <v>51</v>
      </c>
      <c r="B20" s="80">
        <f>SUM(B16:B19)</f>
        <v>614</v>
      </c>
      <c r="C20" s="86">
        <f>SUM(C16:C19)</f>
        <v>611</v>
      </c>
      <c r="D20" s="86">
        <f>B20-C20</f>
        <v>3</v>
      </c>
      <c r="E20" s="161">
        <f t="shared" ref="E20" si="5">D20/C20</f>
        <v>4.9099836333878887E-3</v>
      </c>
      <c r="F20" s="86">
        <f>SUM(F16:F19)</f>
        <v>16</v>
      </c>
      <c r="G20" s="162">
        <f t="shared" si="2"/>
        <v>2.6186579378068741E-2</v>
      </c>
      <c r="H20" s="105">
        <f>SUM(H16:H19)</f>
        <v>-1</v>
      </c>
      <c r="I20" s="163">
        <f t="shared" si="3"/>
        <v>-1.6366612111292963E-3</v>
      </c>
      <c r="J20" s="154">
        <f>SUM(J16:J19)</f>
        <v>-12</v>
      </c>
      <c r="K20" s="164">
        <f t="shared" si="4"/>
        <v>-1.9639934533551555E-2</v>
      </c>
      <c r="L20" s="114"/>
      <c r="M20" s="114"/>
    </row>
    <row r="21" spans="1:13" ht="15" hidden="1" x14ac:dyDescent="0.25">
      <c r="A21" s="3"/>
      <c r="B21" s="5"/>
      <c r="C21" s="5"/>
      <c r="H21" s="114"/>
      <c r="I21" s="114"/>
      <c r="J21" s="114"/>
      <c r="K21" s="114"/>
      <c r="L21" s="114"/>
      <c r="M21" s="114"/>
    </row>
    <row r="22" spans="1:13" ht="15" hidden="1" x14ac:dyDescent="0.25">
      <c r="A22" s="3" t="s">
        <v>5</v>
      </c>
      <c r="B22" s="5"/>
      <c r="C22" s="5"/>
      <c r="H22" s="114"/>
      <c r="I22" s="114"/>
      <c r="J22" s="114"/>
      <c r="K22" s="114"/>
      <c r="L22" s="114"/>
      <c r="M22" s="114"/>
    </row>
    <row r="23" spans="1:13" ht="15" hidden="1" x14ac:dyDescent="0.25">
      <c r="A23" s="27" t="s">
        <v>2</v>
      </c>
      <c r="B23" s="28" t="s">
        <v>5</v>
      </c>
      <c r="C23" s="28" t="s">
        <v>12</v>
      </c>
      <c r="D23" s="182" t="s">
        <v>42</v>
      </c>
      <c r="E23" s="183"/>
      <c r="F23" s="182" t="s">
        <v>43</v>
      </c>
      <c r="G23" s="183"/>
      <c r="H23" s="182" t="s">
        <v>44</v>
      </c>
      <c r="I23" s="183"/>
      <c r="J23" s="182" t="s">
        <v>45</v>
      </c>
      <c r="K23" s="183"/>
      <c r="L23" s="114"/>
      <c r="M23" s="114"/>
    </row>
    <row r="24" spans="1:13" ht="14.25" hidden="1" x14ac:dyDescent="0.2">
      <c r="A24" s="10" t="s">
        <v>46</v>
      </c>
      <c r="B24" s="83">
        <v>1181</v>
      </c>
      <c r="C24" s="68">
        <v>1142</v>
      </c>
      <c r="D24" s="68">
        <f>B24-C24</f>
        <v>39</v>
      </c>
      <c r="E24" s="59">
        <f>D24/C24</f>
        <v>3.4150612959719787E-2</v>
      </c>
      <c r="F24" s="68">
        <v>56</v>
      </c>
      <c r="G24" s="59">
        <f>F24/C24</f>
        <v>4.9036777583187391E-2</v>
      </c>
      <c r="H24" s="102">
        <v>-6</v>
      </c>
      <c r="I24" s="61">
        <f>H24/C24</f>
        <v>-5.2539404553415062E-3</v>
      </c>
      <c r="J24" s="70">
        <v>-11</v>
      </c>
      <c r="K24" s="59">
        <f>J24/C24</f>
        <v>-9.6322241681260946E-3</v>
      </c>
      <c r="L24" s="114"/>
      <c r="M24" s="114"/>
    </row>
    <row r="25" spans="1:13" ht="14.25" hidden="1" x14ac:dyDescent="0.2">
      <c r="A25" s="10" t="s">
        <v>47</v>
      </c>
      <c r="B25" s="79">
        <v>601</v>
      </c>
      <c r="C25" s="85">
        <v>544</v>
      </c>
      <c r="D25" s="68">
        <f t="shared" ref="D25:D27" si="6">B25-C25</f>
        <v>57</v>
      </c>
      <c r="E25" s="59">
        <f t="shared" ref="E25:E28" si="7">D25/C25</f>
        <v>0.10477941176470588</v>
      </c>
      <c r="F25" s="85">
        <v>83</v>
      </c>
      <c r="G25" s="59">
        <f t="shared" ref="G25:G28" si="8">F25/C25</f>
        <v>0.15257352941176472</v>
      </c>
      <c r="H25" s="103">
        <v>0</v>
      </c>
      <c r="I25" s="61">
        <f t="shared" ref="I25:I28" si="9">H25/C25</f>
        <v>0</v>
      </c>
      <c r="J25" s="71">
        <v>-26</v>
      </c>
      <c r="K25" s="59">
        <f t="shared" ref="K25:K28" si="10">J25/C25</f>
        <v>-4.779411764705882E-2</v>
      </c>
      <c r="L25" s="114"/>
      <c r="M25" s="173"/>
    </row>
    <row r="26" spans="1:13" ht="14.25" hidden="1" x14ac:dyDescent="0.2">
      <c r="A26" s="6" t="s">
        <v>48</v>
      </c>
      <c r="B26" s="81">
        <v>304</v>
      </c>
      <c r="C26" s="87">
        <v>302</v>
      </c>
      <c r="D26" s="68">
        <f t="shared" si="6"/>
        <v>2</v>
      </c>
      <c r="E26" s="59">
        <f t="shared" si="7"/>
        <v>6.6225165562913907E-3</v>
      </c>
      <c r="F26" s="87">
        <v>33</v>
      </c>
      <c r="G26" s="59">
        <f t="shared" si="8"/>
        <v>0.10927152317880795</v>
      </c>
      <c r="H26" s="104">
        <v>0</v>
      </c>
      <c r="I26" s="61">
        <f t="shared" si="9"/>
        <v>0</v>
      </c>
      <c r="J26" s="73">
        <v>-31</v>
      </c>
      <c r="K26" s="59">
        <f t="shared" si="10"/>
        <v>-0.10264900662251655</v>
      </c>
      <c r="L26" s="114"/>
      <c r="M26" s="173"/>
    </row>
    <row r="27" spans="1:13" ht="14.25" hidden="1" x14ac:dyDescent="0.2">
      <c r="A27" s="10" t="s">
        <v>49</v>
      </c>
      <c r="B27" s="83">
        <v>-133</v>
      </c>
      <c r="C27" s="68">
        <v>-126</v>
      </c>
      <c r="D27" s="68">
        <f t="shared" si="6"/>
        <v>-7</v>
      </c>
      <c r="E27" s="61" t="s">
        <v>50</v>
      </c>
      <c r="F27" s="58">
        <v>-8</v>
      </c>
      <c r="G27" s="61" t="s">
        <v>50</v>
      </c>
      <c r="H27" s="102">
        <v>0</v>
      </c>
      <c r="I27" s="61" t="s">
        <v>50</v>
      </c>
      <c r="J27" s="70">
        <v>1</v>
      </c>
      <c r="K27" s="61" t="s">
        <v>50</v>
      </c>
      <c r="L27" s="114"/>
      <c r="M27" s="114"/>
    </row>
    <row r="28" spans="1:13" ht="15" hidden="1" x14ac:dyDescent="0.25">
      <c r="A28" s="13" t="s">
        <v>51</v>
      </c>
      <c r="B28" s="80">
        <f>SUM(B24:B27)</f>
        <v>1953</v>
      </c>
      <c r="C28" s="86">
        <f>SUM(C24:C27)</f>
        <v>1862</v>
      </c>
      <c r="D28" s="86">
        <f>B28-C28</f>
        <v>91</v>
      </c>
      <c r="E28" s="59">
        <f t="shared" si="7"/>
        <v>4.8872180451127817E-2</v>
      </c>
      <c r="F28" s="86">
        <f>SUM(F24:F27)</f>
        <v>164</v>
      </c>
      <c r="G28" s="59">
        <f t="shared" si="8"/>
        <v>8.8077336197636955E-2</v>
      </c>
      <c r="H28" s="105">
        <f>SUM(H24:H27)</f>
        <v>-6</v>
      </c>
      <c r="I28" s="61">
        <f t="shared" si="9"/>
        <v>-3.22234156820623E-3</v>
      </c>
      <c r="J28" s="72">
        <f>SUM(J24:J27)</f>
        <v>-67</v>
      </c>
      <c r="K28" s="59">
        <f t="shared" si="10"/>
        <v>-3.5982814178302902E-2</v>
      </c>
      <c r="L28" s="114"/>
      <c r="M28" s="114"/>
    </row>
    <row r="29" spans="1:13" x14ac:dyDescent="0.2">
      <c r="A29" s="1"/>
      <c r="B29" s="114"/>
      <c r="C29" s="114"/>
      <c r="H29" s="114"/>
      <c r="I29" s="114"/>
      <c r="J29" s="114"/>
      <c r="K29" s="114"/>
      <c r="L29" s="114"/>
      <c r="M29" s="114"/>
    </row>
    <row r="30" spans="1:13" ht="15" x14ac:dyDescent="0.25">
      <c r="A30" s="3" t="s">
        <v>7</v>
      </c>
      <c r="B30" s="5"/>
      <c r="C30" s="5"/>
      <c r="H30" s="114"/>
      <c r="I30" s="114"/>
      <c r="J30" s="114"/>
      <c r="K30" s="114"/>
      <c r="L30" s="114"/>
      <c r="M30" s="114"/>
    </row>
    <row r="31" spans="1:13" ht="15" x14ac:dyDescent="0.25">
      <c r="A31" s="27" t="s">
        <v>2</v>
      </c>
      <c r="B31" s="151" t="s">
        <v>7</v>
      </c>
      <c r="C31" s="151" t="s">
        <v>14</v>
      </c>
      <c r="D31" s="182" t="s">
        <v>42</v>
      </c>
      <c r="E31" s="183"/>
      <c r="F31" s="182" t="s">
        <v>43</v>
      </c>
      <c r="G31" s="183"/>
      <c r="H31" s="182" t="s">
        <v>44</v>
      </c>
      <c r="I31" s="183"/>
      <c r="J31" s="182" t="s">
        <v>45</v>
      </c>
      <c r="K31" s="183"/>
      <c r="L31" s="114"/>
      <c r="M31" s="114"/>
    </row>
    <row r="32" spans="1:13" ht="14.25" x14ac:dyDescent="0.2">
      <c r="A32" s="10" t="s">
        <v>46</v>
      </c>
      <c r="B32" s="83">
        <f>B24-B40</f>
        <v>390</v>
      </c>
      <c r="C32" s="68">
        <f>C24-C40</f>
        <v>391</v>
      </c>
      <c r="D32" s="68">
        <f>B32-C32</f>
        <v>-1</v>
      </c>
      <c r="E32" s="156">
        <f>D32/C32</f>
        <v>-2.5575447570332483E-3</v>
      </c>
      <c r="F32" s="68">
        <f>F24-F40</f>
        <v>4</v>
      </c>
      <c r="G32" s="156">
        <f>F32/C32</f>
        <v>1.0230179028132993E-2</v>
      </c>
      <c r="H32" s="102">
        <f>H24-H40</f>
        <v>-2</v>
      </c>
      <c r="I32" s="157">
        <v>0</v>
      </c>
      <c r="J32" s="70">
        <f>J24-J40</f>
        <v>-3</v>
      </c>
      <c r="K32" s="159">
        <f>J32/C32</f>
        <v>-7.6726342710997444E-3</v>
      </c>
      <c r="L32" s="114"/>
      <c r="M32" s="114"/>
    </row>
    <row r="33" spans="1:13" ht="14.25" x14ac:dyDescent="0.2">
      <c r="A33" s="10" t="s">
        <v>47</v>
      </c>
      <c r="B33" s="83">
        <f>B25-B41</f>
        <v>192</v>
      </c>
      <c r="C33" s="68">
        <f t="shared" ref="C33:C35" si="11">C25-C41</f>
        <v>181</v>
      </c>
      <c r="D33" s="85">
        <f>B33-C33</f>
        <v>11</v>
      </c>
      <c r="E33" s="156">
        <f t="shared" ref="E33:E36" si="12">D33/C33</f>
        <v>6.0773480662983423E-2</v>
      </c>
      <c r="F33" s="68">
        <f t="shared" ref="F33:F35" si="13">F25-F41</f>
        <v>16</v>
      </c>
      <c r="G33" s="156">
        <f t="shared" ref="G33:G34" si="14">F33/C33</f>
        <v>8.8397790055248615E-2</v>
      </c>
      <c r="H33" s="102">
        <f t="shared" ref="H33:H35" si="15">H25-H41</f>
        <v>0</v>
      </c>
      <c r="I33" s="157">
        <f t="shared" ref="I33:I36" si="16">H33/C33</f>
        <v>0</v>
      </c>
      <c r="J33" s="70">
        <f t="shared" ref="J33:J35" si="17">J25-J41</f>
        <v>-5</v>
      </c>
      <c r="K33" s="159">
        <f t="shared" ref="K33:K36" si="18">J33/C33</f>
        <v>-2.7624309392265192E-2</v>
      </c>
      <c r="L33" s="114"/>
      <c r="M33" s="114"/>
    </row>
    <row r="34" spans="1:13" ht="14.25" x14ac:dyDescent="0.2">
      <c r="A34" s="6" t="s">
        <v>48</v>
      </c>
      <c r="B34" s="83">
        <f>B26-B42</f>
        <v>105</v>
      </c>
      <c r="C34" s="68">
        <f t="shared" si="11"/>
        <v>97</v>
      </c>
      <c r="D34" s="87">
        <f>B34-C34</f>
        <v>8</v>
      </c>
      <c r="E34" s="156">
        <f t="shared" si="12"/>
        <v>8.247422680412371E-2</v>
      </c>
      <c r="F34" s="68">
        <f t="shared" si="13"/>
        <v>12</v>
      </c>
      <c r="G34" s="156">
        <f t="shared" si="14"/>
        <v>0.12371134020618557</v>
      </c>
      <c r="H34" s="102">
        <f t="shared" si="15"/>
        <v>0</v>
      </c>
      <c r="I34" s="157">
        <f t="shared" si="16"/>
        <v>0</v>
      </c>
      <c r="J34" s="70">
        <f t="shared" si="17"/>
        <v>-4</v>
      </c>
      <c r="K34" s="159">
        <f t="shared" si="18"/>
        <v>-4.1237113402061855E-2</v>
      </c>
      <c r="L34" s="114"/>
      <c r="M34" s="114"/>
    </row>
    <row r="35" spans="1:13" ht="14.25" x14ac:dyDescent="0.2">
      <c r="A35" s="10" t="s">
        <v>49</v>
      </c>
      <c r="B35" s="83">
        <f>B27-B43</f>
        <v>-45</v>
      </c>
      <c r="C35" s="68">
        <f t="shared" si="11"/>
        <v>-54</v>
      </c>
      <c r="D35" s="58">
        <f>B35-C35</f>
        <v>9</v>
      </c>
      <c r="E35" s="157" t="s">
        <v>50</v>
      </c>
      <c r="F35" s="68">
        <f t="shared" si="13"/>
        <v>8</v>
      </c>
      <c r="G35" s="157" t="s">
        <v>50</v>
      </c>
      <c r="H35" s="102">
        <f t="shared" si="15"/>
        <v>0</v>
      </c>
      <c r="I35" s="157" t="s">
        <v>50</v>
      </c>
      <c r="J35" s="70">
        <f t="shared" si="17"/>
        <v>1</v>
      </c>
      <c r="K35" s="167" t="s">
        <v>50</v>
      </c>
      <c r="L35" s="114"/>
      <c r="M35" s="114"/>
    </row>
    <row r="36" spans="1:13" ht="15" x14ac:dyDescent="0.25">
      <c r="A36" s="13" t="s">
        <v>51</v>
      </c>
      <c r="B36" s="80">
        <f>SUM(B32:B35)</f>
        <v>642</v>
      </c>
      <c r="C36" s="86">
        <f>SUM(C32:C35)</f>
        <v>615</v>
      </c>
      <c r="D36" s="86">
        <f>SUM(D32:D35)</f>
        <v>27</v>
      </c>
      <c r="E36" s="161">
        <f t="shared" si="12"/>
        <v>4.3902439024390241E-2</v>
      </c>
      <c r="F36" s="86">
        <f>SUM(F32:F35)</f>
        <v>40</v>
      </c>
      <c r="G36" s="165">
        <v>0.06</v>
      </c>
      <c r="H36" s="105">
        <f>SUM(H32:H35)</f>
        <v>-2</v>
      </c>
      <c r="I36" s="165">
        <f t="shared" si="16"/>
        <v>-3.2520325203252032E-3</v>
      </c>
      <c r="J36" s="72">
        <f>SUM(J32:J35)</f>
        <v>-11</v>
      </c>
      <c r="K36" s="164">
        <f t="shared" si="18"/>
        <v>-1.7886178861788619E-2</v>
      </c>
      <c r="L36" s="114"/>
      <c r="M36" s="114"/>
    </row>
    <row r="37" spans="1:13" x14ac:dyDescent="0.2">
      <c r="A37" s="114"/>
      <c r="B37" s="114"/>
      <c r="C37" s="114"/>
      <c r="H37" s="114"/>
      <c r="I37" s="114"/>
      <c r="J37" s="170"/>
      <c r="K37" s="114"/>
      <c r="L37" s="114"/>
      <c r="M37" s="114"/>
    </row>
    <row r="38" spans="1:13" ht="15" hidden="1" x14ac:dyDescent="0.25">
      <c r="A38" s="3" t="s">
        <v>6</v>
      </c>
      <c r="B38" s="5"/>
      <c r="C38" s="5"/>
      <c r="H38" s="114"/>
      <c r="I38" s="114"/>
      <c r="J38" s="114"/>
      <c r="K38" s="114"/>
      <c r="L38" s="114"/>
      <c r="M38" s="114"/>
    </row>
    <row r="39" spans="1:13" ht="15" hidden="1" x14ac:dyDescent="0.25">
      <c r="A39" s="27" t="s">
        <v>2</v>
      </c>
      <c r="B39" s="151" t="s">
        <v>6</v>
      </c>
      <c r="C39" s="151" t="s">
        <v>13</v>
      </c>
      <c r="D39" s="182" t="s">
        <v>42</v>
      </c>
      <c r="E39" s="183"/>
      <c r="F39" s="182" t="s">
        <v>43</v>
      </c>
      <c r="G39" s="183"/>
      <c r="H39" s="182" t="s">
        <v>44</v>
      </c>
      <c r="I39" s="183"/>
      <c r="J39" s="182" t="s">
        <v>45</v>
      </c>
      <c r="K39" s="183"/>
      <c r="L39" s="114"/>
      <c r="M39" s="114"/>
    </row>
    <row r="40" spans="1:13" ht="14.25" hidden="1" x14ac:dyDescent="0.2">
      <c r="A40" s="10" t="s">
        <v>46</v>
      </c>
      <c r="B40" s="83">
        <f t="shared" ref="B40:C43" si="19">B48+B56</f>
        <v>791</v>
      </c>
      <c r="C40" s="68">
        <f t="shared" si="19"/>
        <v>751</v>
      </c>
      <c r="D40" s="68">
        <f>B40-C40</f>
        <v>40</v>
      </c>
      <c r="E40" s="59">
        <f>D40/C40</f>
        <v>5.3262316910785618E-2</v>
      </c>
      <c r="F40" s="68">
        <f>F56+F48</f>
        <v>52</v>
      </c>
      <c r="G40" s="59">
        <f>F40/C40</f>
        <v>6.92410119840213E-2</v>
      </c>
      <c r="H40" s="102">
        <f>H56+H48</f>
        <v>-4</v>
      </c>
      <c r="I40" s="61">
        <f>H40/C40</f>
        <v>-5.3262316910785623E-3</v>
      </c>
      <c r="J40" s="70">
        <f>J56+J48</f>
        <v>-8</v>
      </c>
      <c r="K40" s="59">
        <f>J40/C40</f>
        <v>-1.0652463382157125E-2</v>
      </c>
      <c r="L40" s="114"/>
      <c r="M40" s="114"/>
    </row>
    <row r="41" spans="1:13" ht="14.25" hidden="1" x14ac:dyDescent="0.2">
      <c r="A41" s="10" t="s">
        <v>47</v>
      </c>
      <c r="B41" s="83">
        <f t="shared" si="19"/>
        <v>409</v>
      </c>
      <c r="C41" s="68">
        <f t="shared" si="19"/>
        <v>363</v>
      </c>
      <c r="D41" s="85">
        <f>B41-C41</f>
        <v>46</v>
      </c>
      <c r="E41" s="59">
        <f>D41/C41</f>
        <v>0.12672176308539945</v>
      </c>
      <c r="F41" s="68">
        <f t="shared" ref="F41:F44" si="20">F57+F49</f>
        <v>67</v>
      </c>
      <c r="G41" s="59">
        <f t="shared" ref="G41:G44" si="21">F41/C41</f>
        <v>0.18457300275482094</v>
      </c>
      <c r="H41" s="102">
        <f t="shared" ref="H41:H43" si="22">H57+H49</f>
        <v>0</v>
      </c>
      <c r="I41" s="61">
        <f t="shared" ref="I41:I44" si="23">H41/C41</f>
        <v>0</v>
      </c>
      <c r="J41" s="70">
        <f t="shared" ref="J41:J44" si="24">J57+J49</f>
        <v>-21</v>
      </c>
      <c r="K41" s="59">
        <f t="shared" ref="K41:K44" si="25">J41/C41</f>
        <v>-5.7851239669421489E-2</v>
      </c>
      <c r="L41" s="114"/>
      <c r="M41" s="114"/>
    </row>
    <row r="42" spans="1:13" ht="14.25" hidden="1" x14ac:dyDescent="0.2">
      <c r="A42" s="6" t="s">
        <v>48</v>
      </c>
      <c r="B42" s="83">
        <f t="shared" si="19"/>
        <v>199</v>
      </c>
      <c r="C42" s="68">
        <f t="shared" si="19"/>
        <v>205</v>
      </c>
      <c r="D42" s="87">
        <f>B42-C42</f>
        <v>-6</v>
      </c>
      <c r="E42" s="59">
        <f>D42/C42</f>
        <v>-2.9268292682926831E-2</v>
      </c>
      <c r="F42" s="68">
        <f t="shared" si="20"/>
        <v>21</v>
      </c>
      <c r="G42" s="59">
        <f t="shared" si="21"/>
        <v>0.1024390243902439</v>
      </c>
      <c r="H42" s="102">
        <f t="shared" si="22"/>
        <v>0</v>
      </c>
      <c r="I42" s="61">
        <f t="shared" si="23"/>
        <v>0</v>
      </c>
      <c r="J42" s="70">
        <f t="shared" si="24"/>
        <v>-27</v>
      </c>
      <c r="K42" s="59">
        <f t="shared" si="25"/>
        <v>-0.13170731707317074</v>
      </c>
      <c r="L42" s="114"/>
      <c r="M42" s="114"/>
    </row>
    <row r="43" spans="1:13" ht="14.25" hidden="1" x14ac:dyDescent="0.2">
      <c r="A43" s="10" t="s">
        <v>49</v>
      </c>
      <c r="B43" s="83">
        <f t="shared" si="19"/>
        <v>-88</v>
      </c>
      <c r="C43" s="68">
        <f t="shared" si="19"/>
        <v>-72</v>
      </c>
      <c r="D43" s="87">
        <f>B43-C43</f>
        <v>-16</v>
      </c>
      <c r="E43" s="50" t="s">
        <v>50</v>
      </c>
      <c r="F43" s="68">
        <f>F59+F51</f>
        <v>-16</v>
      </c>
      <c r="G43" s="61" t="s">
        <v>50</v>
      </c>
      <c r="H43" s="102">
        <f t="shared" si="22"/>
        <v>0</v>
      </c>
      <c r="I43" s="61" t="s">
        <v>50</v>
      </c>
      <c r="J43" s="70">
        <f t="shared" si="24"/>
        <v>0</v>
      </c>
      <c r="K43" s="61" t="s">
        <v>50</v>
      </c>
      <c r="L43" s="114"/>
      <c r="M43" s="114"/>
    </row>
    <row r="44" spans="1:13" ht="15" hidden="1" x14ac:dyDescent="0.25">
      <c r="A44" s="13" t="s">
        <v>51</v>
      </c>
      <c r="B44" s="80">
        <f>SUM(B40:B43)</f>
        <v>1311</v>
      </c>
      <c r="C44" s="86">
        <f>SUM(C40:C43)</f>
        <v>1247</v>
      </c>
      <c r="D44" s="86">
        <f>B44-C44</f>
        <v>64</v>
      </c>
      <c r="E44" s="60">
        <f>D44/C44</f>
        <v>5.1323175621491579E-2</v>
      </c>
      <c r="F44" s="68">
        <f t="shared" si="20"/>
        <v>124</v>
      </c>
      <c r="G44" s="59">
        <f t="shared" si="21"/>
        <v>9.9438652766639934E-2</v>
      </c>
      <c r="H44" s="105">
        <f>SUM(H40:H43)</f>
        <v>-4</v>
      </c>
      <c r="I44" s="61">
        <f t="shared" si="23"/>
        <v>-3.2076984763432237E-3</v>
      </c>
      <c r="J44" s="70">
        <f t="shared" si="24"/>
        <v>-56</v>
      </c>
      <c r="K44" s="59">
        <f t="shared" si="25"/>
        <v>-4.4907778668805132E-2</v>
      </c>
      <c r="L44" s="114"/>
      <c r="M44" s="114"/>
    </row>
    <row r="45" spans="1:13" hidden="1" x14ac:dyDescent="0.2">
      <c r="A45" s="114"/>
      <c r="B45" s="114"/>
      <c r="C45" s="114"/>
      <c r="H45" s="114"/>
      <c r="I45" s="114"/>
      <c r="J45" s="170"/>
      <c r="K45" s="114"/>
      <c r="L45" s="114"/>
      <c r="M45" s="114"/>
    </row>
    <row r="46" spans="1:13" ht="15" x14ac:dyDescent="0.25">
      <c r="A46" s="3" t="s">
        <v>8</v>
      </c>
      <c r="B46" s="5"/>
      <c r="C46" s="5"/>
      <c r="H46" s="114"/>
      <c r="I46" s="114"/>
      <c r="J46" s="114"/>
      <c r="K46" s="114"/>
      <c r="L46" s="114"/>
      <c r="M46" s="114"/>
    </row>
    <row r="47" spans="1:13" ht="15" x14ac:dyDescent="0.25">
      <c r="A47" s="27" t="s">
        <v>2</v>
      </c>
      <c r="B47" s="151" t="s">
        <v>8</v>
      </c>
      <c r="C47" s="151" t="s">
        <v>15</v>
      </c>
      <c r="D47" s="182" t="s">
        <v>42</v>
      </c>
      <c r="E47" s="183"/>
      <c r="F47" s="182" t="s">
        <v>43</v>
      </c>
      <c r="G47" s="183"/>
      <c r="H47" s="182" t="s">
        <v>44</v>
      </c>
      <c r="I47" s="183"/>
      <c r="J47" s="182" t="s">
        <v>45</v>
      </c>
      <c r="K47" s="183"/>
      <c r="L47" s="114"/>
      <c r="M47" s="114"/>
    </row>
    <row r="48" spans="1:13" ht="14.25" x14ac:dyDescent="0.2">
      <c r="A48" s="10" t="s">
        <v>46</v>
      </c>
      <c r="B48" s="83">
        <v>395</v>
      </c>
      <c r="C48" s="68">
        <v>383</v>
      </c>
      <c r="D48" s="68">
        <v>12</v>
      </c>
      <c r="E48" s="156">
        <f>D48/C48</f>
        <v>3.1331592689295036E-2</v>
      </c>
      <c r="F48" s="68">
        <v>19</v>
      </c>
      <c r="G48" s="156">
        <f>F48/C48</f>
        <v>4.960835509138381E-2</v>
      </c>
      <c r="H48" s="102">
        <v>-2</v>
      </c>
      <c r="I48" s="156">
        <f>H48/C48</f>
        <v>-5.2219321148825066E-3</v>
      </c>
      <c r="J48" s="68">
        <v>-5</v>
      </c>
      <c r="K48" s="156">
        <f>J48/C48</f>
        <v>-1.3054830287206266E-2</v>
      </c>
      <c r="L48" s="114"/>
      <c r="M48" s="114"/>
    </row>
    <row r="49" spans="1:11" ht="14.25" x14ac:dyDescent="0.2">
      <c r="A49" s="10" t="s">
        <v>47</v>
      </c>
      <c r="B49" s="79">
        <v>210</v>
      </c>
      <c r="C49" s="85">
        <v>182</v>
      </c>
      <c r="D49" s="85">
        <v>28</v>
      </c>
      <c r="E49" s="157">
        <f t="shared" ref="E49:E52" si="26">D49/C49</f>
        <v>0.15384615384615385</v>
      </c>
      <c r="F49" s="85">
        <v>34</v>
      </c>
      <c r="G49" s="156">
        <f t="shared" ref="G49:G52" si="27">F49/C49</f>
        <v>0.18681318681318682</v>
      </c>
      <c r="H49" s="103">
        <v>0</v>
      </c>
      <c r="I49" s="156">
        <f t="shared" ref="I49:I52" si="28">H49/C49</f>
        <v>0</v>
      </c>
      <c r="J49" s="85">
        <v>-6</v>
      </c>
      <c r="K49" s="156">
        <v>-0.04</v>
      </c>
    </row>
    <row r="50" spans="1:11" ht="14.25" x14ac:dyDescent="0.2">
      <c r="A50" s="6" t="s">
        <v>48</v>
      </c>
      <c r="B50" s="81">
        <v>104</v>
      </c>
      <c r="C50" s="87">
        <v>101</v>
      </c>
      <c r="D50" s="87">
        <v>3</v>
      </c>
      <c r="E50" s="157">
        <f t="shared" si="26"/>
        <v>2.9702970297029702E-2</v>
      </c>
      <c r="F50" s="87">
        <v>14</v>
      </c>
      <c r="G50" s="156">
        <f t="shared" si="27"/>
        <v>0.13861386138613863</v>
      </c>
      <c r="H50" s="104">
        <v>0</v>
      </c>
      <c r="I50" s="156">
        <f t="shared" si="28"/>
        <v>0</v>
      </c>
      <c r="J50" s="87">
        <v>-11</v>
      </c>
      <c r="K50" s="156">
        <f t="shared" ref="K50:K52" si="29">J50/C50</f>
        <v>-0.10891089108910891</v>
      </c>
    </row>
    <row r="51" spans="1:11" ht="14.25" x14ac:dyDescent="0.2">
      <c r="A51" s="10" t="s">
        <v>49</v>
      </c>
      <c r="B51" s="83">
        <v>-41</v>
      </c>
      <c r="C51" s="68">
        <v>-37</v>
      </c>
      <c r="D51" s="68">
        <v>-4</v>
      </c>
      <c r="E51" s="157" t="s">
        <v>50</v>
      </c>
      <c r="F51" s="68">
        <v>-3</v>
      </c>
      <c r="G51" s="157" t="s">
        <v>50</v>
      </c>
      <c r="H51" s="102">
        <v>0</v>
      </c>
      <c r="I51" s="157" t="s">
        <v>50</v>
      </c>
      <c r="J51" s="68">
        <v>-1</v>
      </c>
      <c r="K51" s="157" t="s">
        <v>50</v>
      </c>
    </row>
    <row r="52" spans="1:11" ht="15" x14ac:dyDescent="0.25">
      <c r="A52" s="13" t="s">
        <v>51</v>
      </c>
      <c r="B52" s="80">
        <f>SUM(B48:B51)</f>
        <v>668</v>
      </c>
      <c r="C52" s="86">
        <f>SUM(C48:C51)</f>
        <v>629</v>
      </c>
      <c r="D52" s="86">
        <f>SUM(D48:D51)</f>
        <v>39</v>
      </c>
      <c r="E52" s="161">
        <f t="shared" si="26"/>
        <v>6.2003179650238473E-2</v>
      </c>
      <c r="F52" s="86">
        <f>SUM(F48:F51)</f>
        <v>64</v>
      </c>
      <c r="G52" s="161">
        <f t="shared" si="27"/>
        <v>0.10174880763116058</v>
      </c>
      <c r="H52" s="105">
        <f>SUM(H48:H51)</f>
        <v>-2</v>
      </c>
      <c r="I52" s="161">
        <f t="shared" si="28"/>
        <v>-3.1796502384737681E-3</v>
      </c>
      <c r="J52" s="86">
        <f>SUM(J48:J51)</f>
        <v>-23</v>
      </c>
      <c r="K52" s="161">
        <f t="shared" si="29"/>
        <v>-3.6565977742448331E-2</v>
      </c>
    </row>
    <row r="54" spans="1:11" ht="15" x14ac:dyDescent="0.25">
      <c r="A54" s="3" t="s">
        <v>9</v>
      </c>
      <c r="B54" s="5"/>
      <c r="C54" s="5"/>
      <c r="H54" s="114"/>
      <c r="I54" s="114"/>
      <c r="J54" s="114"/>
      <c r="K54" s="114"/>
    </row>
    <row r="55" spans="1:11" ht="15" x14ac:dyDescent="0.25">
      <c r="A55" s="27" t="s">
        <v>2</v>
      </c>
      <c r="B55" s="28" t="s">
        <v>9</v>
      </c>
      <c r="C55" s="28" t="s">
        <v>16</v>
      </c>
      <c r="D55" s="182" t="s">
        <v>42</v>
      </c>
      <c r="E55" s="183"/>
      <c r="F55" s="182" t="s">
        <v>43</v>
      </c>
      <c r="G55" s="183"/>
      <c r="H55" s="182" t="s">
        <v>44</v>
      </c>
      <c r="I55" s="183"/>
      <c r="J55" s="182" t="s">
        <v>45</v>
      </c>
      <c r="K55" s="183"/>
    </row>
    <row r="56" spans="1:11" ht="14.25" x14ac:dyDescent="0.2">
      <c r="A56" s="10" t="s">
        <v>46</v>
      </c>
      <c r="B56" s="83">
        <v>396</v>
      </c>
      <c r="C56" s="68">
        <v>368</v>
      </c>
      <c r="D56" s="70">
        <v>28</v>
      </c>
      <c r="E56" s="156">
        <f>D56/C56</f>
        <v>7.6086956521739135E-2</v>
      </c>
      <c r="F56" s="68">
        <v>33</v>
      </c>
      <c r="G56" s="156">
        <f>F56/C56</f>
        <v>8.9673913043478257E-2</v>
      </c>
      <c r="H56" s="102">
        <v>-2</v>
      </c>
      <c r="I56" s="157">
        <v>0</v>
      </c>
      <c r="J56" s="68">
        <v>-3</v>
      </c>
      <c r="K56" s="156">
        <f>J56/C56</f>
        <v>-8.152173913043478E-3</v>
      </c>
    </row>
    <row r="57" spans="1:11" ht="14.25" x14ac:dyDescent="0.2">
      <c r="A57" s="10" t="s">
        <v>47</v>
      </c>
      <c r="B57" s="79">
        <v>199</v>
      </c>
      <c r="C57" s="85">
        <v>181</v>
      </c>
      <c r="D57" s="71">
        <v>18</v>
      </c>
      <c r="E57" s="156">
        <f t="shared" ref="E57:E60" si="30">D57/C57</f>
        <v>9.9447513812154692E-2</v>
      </c>
      <c r="F57" s="85">
        <v>33</v>
      </c>
      <c r="G57" s="156">
        <f t="shared" ref="G57:G60" si="31">F57/C57</f>
        <v>0.18232044198895028</v>
      </c>
      <c r="H57" s="103">
        <v>0</v>
      </c>
      <c r="I57" s="157">
        <f t="shared" ref="I57:I60" si="32">H57/C57</f>
        <v>0</v>
      </c>
      <c r="J57" s="85">
        <v>-15</v>
      </c>
      <c r="K57" s="156">
        <f t="shared" ref="K57" si="33">J57/C57</f>
        <v>-8.2872928176795577E-2</v>
      </c>
    </row>
    <row r="58" spans="1:11" ht="14.25" x14ac:dyDescent="0.2">
      <c r="A58" s="6" t="s">
        <v>48</v>
      </c>
      <c r="B58" s="81">
        <v>95</v>
      </c>
      <c r="C58" s="87">
        <v>104</v>
      </c>
      <c r="D58" s="73">
        <v>-9</v>
      </c>
      <c r="E58" s="156">
        <f t="shared" si="30"/>
        <v>-8.6538461538461536E-2</v>
      </c>
      <c r="F58" s="87">
        <v>7</v>
      </c>
      <c r="G58" s="156">
        <f t="shared" si="31"/>
        <v>6.7307692307692304E-2</v>
      </c>
      <c r="H58" s="104">
        <v>0</v>
      </c>
      <c r="I58" s="157">
        <f t="shared" si="32"/>
        <v>0</v>
      </c>
      <c r="J58" s="87">
        <v>-16</v>
      </c>
      <c r="K58" s="157">
        <v>-0.16</v>
      </c>
    </row>
    <row r="59" spans="1:11" ht="14.25" x14ac:dyDescent="0.2">
      <c r="A59" s="10" t="s">
        <v>49</v>
      </c>
      <c r="B59" s="83">
        <v>-47</v>
      </c>
      <c r="C59" s="68">
        <v>-35</v>
      </c>
      <c r="D59" s="101">
        <v>-12</v>
      </c>
      <c r="E59" s="157" t="s">
        <v>50</v>
      </c>
      <c r="F59" s="68">
        <v>-13</v>
      </c>
      <c r="G59" s="157" t="s">
        <v>50</v>
      </c>
      <c r="H59" s="102">
        <v>0</v>
      </c>
      <c r="I59" s="157" t="s">
        <v>50</v>
      </c>
      <c r="J59" s="68">
        <v>1</v>
      </c>
      <c r="K59" s="157" t="s">
        <v>50</v>
      </c>
    </row>
    <row r="60" spans="1:11" ht="15" x14ac:dyDescent="0.25">
      <c r="A60" s="13" t="s">
        <v>51</v>
      </c>
      <c r="B60" s="80">
        <f>SUM(B56:B59)</f>
        <v>643</v>
      </c>
      <c r="C60" s="86">
        <f>SUM(C56:C59)</f>
        <v>618</v>
      </c>
      <c r="D60" s="72">
        <f>SUM(D56:D59)</f>
        <v>25</v>
      </c>
      <c r="E60" s="161">
        <f t="shared" si="30"/>
        <v>4.0453074433656956E-2</v>
      </c>
      <c r="F60" s="86">
        <f>SUM(F56:F59)</f>
        <v>60</v>
      </c>
      <c r="G60" s="161">
        <f t="shared" si="31"/>
        <v>9.7087378640776698E-2</v>
      </c>
      <c r="H60" s="105">
        <f>SUM(H56:H59)</f>
        <v>-2</v>
      </c>
      <c r="I60" s="165">
        <f t="shared" si="32"/>
        <v>-3.2362459546925568E-3</v>
      </c>
      <c r="J60" s="86">
        <f>SUM(J56:J59)</f>
        <v>-33</v>
      </c>
      <c r="K60" s="157">
        <v>-0.06</v>
      </c>
    </row>
    <row r="61" spans="1:11" x14ac:dyDescent="0.2">
      <c r="A61" s="1"/>
      <c r="B61" s="114"/>
      <c r="C61" s="114"/>
      <c r="H61" s="114"/>
      <c r="I61" s="114"/>
      <c r="J61" s="114"/>
      <c r="K61" s="114"/>
    </row>
    <row r="62" spans="1:11" x14ac:dyDescent="0.2">
      <c r="A62" s="1"/>
      <c r="B62" s="114"/>
      <c r="C62" s="114"/>
      <c r="H62" s="114"/>
      <c r="I62" s="114"/>
      <c r="J62" s="114"/>
      <c r="K62" s="114"/>
    </row>
  </sheetData>
  <sheetProtection password="CB4D" sheet="1" objects="1" scenarios="1"/>
  <mergeCells count="31">
    <mergeCell ref="F55:G55"/>
    <mergeCell ref="H55:I55"/>
    <mergeCell ref="J55:K55"/>
    <mergeCell ref="A1:C1"/>
    <mergeCell ref="A2:C2"/>
    <mergeCell ref="D2:E2"/>
    <mergeCell ref="D55:E55"/>
    <mergeCell ref="D47:E47"/>
    <mergeCell ref="F47:G47"/>
    <mergeCell ref="H47:I47"/>
    <mergeCell ref="J47:K47"/>
    <mergeCell ref="D39:E39"/>
    <mergeCell ref="F39:G39"/>
    <mergeCell ref="H39:I39"/>
    <mergeCell ref="J39:K39"/>
    <mergeCell ref="D23:E23"/>
    <mergeCell ref="F23:G23"/>
    <mergeCell ref="H23:I23"/>
    <mergeCell ref="J23:K23"/>
    <mergeCell ref="D31:E31"/>
    <mergeCell ref="F31:G31"/>
    <mergeCell ref="H31:I31"/>
    <mergeCell ref="J31:K31"/>
    <mergeCell ref="D15:E15"/>
    <mergeCell ref="F15:G15"/>
    <mergeCell ref="H15:I15"/>
    <mergeCell ref="J15:K15"/>
    <mergeCell ref="D7:E7"/>
    <mergeCell ref="F7:G7"/>
    <mergeCell ref="H7:I7"/>
    <mergeCell ref="J7:K7"/>
  </mergeCells>
  <pageMargins left="0.78740157480314965" right="0.59055118110236227" top="0.98425196850393704" bottom="0.98425196850393704" header="0.51181102362204722" footer="0.51181102362204722"/>
  <pageSetup paperSize="9" scale="7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86"/>
  <sheetViews>
    <sheetView zoomScale="85" zoomScaleNormal="85" zoomScaleSheetLayoutView="70" workbookViewId="0">
      <selection activeCell="B8" sqref="B8"/>
    </sheetView>
  </sheetViews>
  <sheetFormatPr baseColWidth="10" defaultColWidth="11.42578125" defaultRowHeight="12.75" x14ac:dyDescent="0.2"/>
  <cols>
    <col min="1" max="1" width="33.28515625" style="2" customWidth="1"/>
    <col min="2" max="5" width="17.140625" style="2" customWidth="1"/>
    <col min="6" max="10" width="17.140625" style="1" customWidth="1"/>
    <col min="11" max="11" width="17.140625" style="2" customWidth="1"/>
    <col min="12" max="16384" width="11.42578125" style="2"/>
  </cols>
  <sheetData>
    <row r="1" spans="1:11" ht="18" x14ac:dyDescent="0.25">
      <c r="A1" s="176" t="s">
        <v>0</v>
      </c>
      <c r="B1" s="176"/>
      <c r="C1" s="176"/>
      <c r="D1" s="176"/>
      <c r="E1" s="166"/>
      <c r="K1" s="114"/>
    </row>
    <row r="2" spans="1:11" ht="15.75" x14ac:dyDescent="0.25">
      <c r="A2" s="177" t="s">
        <v>52</v>
      </c>
      <c r="B2" s="177"/>
      <c r="C2" s="177"/>
      <c r="D2" s="177"/>
      <c r="E2" s="168"/>
      <c r="F2" s="186"/>
      <c r="G2" s="186"/>
      <c r="K2" s="114"/>
    </row>
    <row r="3" spans="1:11" ht="15.75" x14ac:dyDescent="0.25">
      <c r="A3" s="168"/>
      <c r="B3" s="168"/>
      <c r="C3" s="168"/>
      <c r="D3" s="168"/>
      <c r="E3" s="168"/>
      <c r="F3" s="172"/>
      <c r="G3" s="172"/>
      <c r="K3" s="114"/>
    </row>
    <row r="4" spans="1:11" ht="15.75" x14ac:dyDescent="0.25">
      <c r="A4" s="168"/>
      <c r="B4" s="168"/>
      <c r="C4" s="168"/>
      <c r="D4" s="168"/>
      <c r="E4" s="168"/>
      <c r="F4" s="172"/>
      <c r="G4" s="172"/>
      <c r="K4" s="114"/>
    </row>
    <row r="5" spans="1:11" ht="15" x14ac:dyDescent="0.25">
      <c r="A5" s="49" t="s">
        <v>3</v>
      </c>
      <c r="B5" s="114"/>
      <c r="C5" s="114"/>
      <c r="D5" s="114"/>
      <c r="E5" s="114"/>
      <c r="K5" s="114"/>
    </row>
    <row r="6" spans="1:11" ht="15" x14ac:dyDescent="0.25">
      <c r="A6" s="27" t="s">
        <v>2</v>
      </c>
      <c r="B6" s="187" t="s">
        <v>53</v>
      </c>
      <c r="C6" s="188"/>
      <c r="D6" s="184" t="s">
        <v>54</v>
      </c>
      <c r="E6" s="185"/>
      <c r="F6" s="184" t="s">
        <v>55</v>
      </c>
      <c r="G6" s="185"/>
      <c r="H6" s="184" t="s">
        <v>56</v>
      </c>
      <c r="I6" s="185"/>
      <c r="J6" s="184" t="s">
        <v>57</v>
      </c>
      <c r="K6" s="185"/>
    </row>
    <row r="7" spans="1:11" ht="15.75" thickBot="1" x14ac:dyDescent="0.3">
      <c r="A7" s="48"/>
      <c r="B7" s="51" t="s">
        <v>3</v>
      </c>
      <c r="C7" s="52" t="s">
        <v>10</v>
      </c>
      <c r="D7" s="51" t="s">
        <v>3</v>
      </c>
      <c r="E7" s="52" t="s">
        <v>10</v>
      </c>
      <c r="F7" s="51" t="s">
        <v>3</v>
      </c>
      <c r="G7" s="52" t="s">
        <v>10</v>
      </c>
      <c r="H7" s="51" t="s">
        <v>3</v>
      </c>
      <c r="I7" s="52" t="s">
        <v>10</v>
      </c>
      <c r="J7" s="51" t="s">
        <v>3</v>
      </c>
      <c r="K7" s="52" t="s">
        <v>10</v>
      </c>
    </row>
    <row r="8" spans="1:11" ht="28.5" x14ac:dyDescent="0.2">
      <c r="A8" s="47" t="s">
        <v>58</v>
      </c>
      <c r="B8" s="89">
        <v>1546</v>
      </c>
      <c r="C8" s="90">
        <v>1515</v>
      </c>
      <c r="D8" s="84">
        <v>783</v>
      </c>
      <c r="E8" s="88">
        <v>733</v>
      </c>
      <c r="F8" s="84">
        <v>409</v>
      </c>
      <c r="G8" s="88">
        <v>393</v>
      </c>
      <c r="H8" s="84">
        <v>-171</v>
      </c>
      <c r="I8" s="88">
        <v>-168</v>
      </c>
      <c r="J8" s="84">
        <v>2567</v>
      </c>
      <c r="K8" s="94">
        <v>2473</v>
      </c>
    </row>
    <row r="9" spans="1:11" ht="28.5" x14ac:dyDescent="0.2">
      <c r="A9" s="46" t="s">
        <v>25</v>
      </c>
      <c r="B9" s="62"/>
      <c r="C9" s="88">
        <v>185</v>
      </c>
      <c r="D9" s="62"/>
      <c r="E9" s="88">
        <v>119</v>
      </c>
      <c r="F9" s="62"/>
      <c r="G9" s="88">
        <v>65</v>
      </c>
      <c r="H9" s="62"/>
      <c r="I9" s="88">
        <v>-13</v>
      </c>
      <c r="J9" s="84"/>
      <c r="K9" s="88">
        <v>356</v>
      </c>
    </row>
    <row r="10" spans="1:11" ht="14.25" x14ac:dyDescent="0.2">
      <c r="A10" s="175" t="s">
        <v>59</v>
      </c>
      <c r="B10" s="62"/>
      <c r="C10" s="64">
        <f>C9/C8</f>
        <v>0.12211221122112212</v>
      </c>
      <c r="D10" s="62"/>
      <c r="E10" s="64">
        <f>E9/E8</f>
        <v>0.16234652114597545</v>
      </c>
      <c r="F10" s="62"/>
      <c r="G10" s="64">
        <f>G9/G8</f>
        <v>0.16539440203562342</v>
      </c>
      <c r="H10" s="62"/>
      <c r="I10" s="64"/>
      <c r="J10" s="62"/>
      <c r="K10" s="64">
        <f>K9/K8</f>
        <v>0.14395471087747674</v>
      </c>
    </row>
    <row r="11" spans="1:11" ht="28.5" customHeight="1" x14ac:dyDescent="0.2">
      <c r="A11" s="174" t="s">
        <v>68</v>
      </c>
      <c r="B11" s="84">
        <v>178</v>
      </c>
      <c r="C11" s="88">
        <v>173</v>
      </c>
      <c r="D11" s="84">
        <v>109</v>
      </c>
      <c r="E11" s="88">
        <v>113</v>
      </c>
      <c r="F11" s="84">
        <v>59</v>
      </c>
      <c r="G11" s="88">
        <v>61</v>
      </c>
      <c r="H11" s="84">
        <v>11</v>
      </c>
      <c r="I11" s="88">
        <v>9</v>
      </c>
      <c r="J11" s="84">
        <v>357</v>
      </c>
      <c r="K11" s="94">
        <v>356</v>
      </c>
    </row>
    <row r="12" spans="1:11" ht="14.25" customHeight="1" x14ac:dyDescent="0.2">
      <c r="A12" s="175" t="s">
        <v>69</v>
      </c>
      <c r="B12" s="155">
        <f>B11/B8</f>
        <v>0.11513583441138421</v>
      </c>
      <c r="C12" s="64">
        <f t="shared" ref="C12:K12" si="0">C11/C8</f>
        <v>0.11419141914191419</v>
      </c>
      <c r="D12" s="155">
        <f t="shared" si="0"/>
        <v>0.1392081736909323</v>
      </c>
      <c r="E12" s="64">
        <f t="shared" si="0"/>
        <v>0.15416098226466576</v>
      </c>
      <c r="F12" s="155">
        <f t="shared" si="0"/>
        <v>0.14425427872860636</v>
      </c>
      <c r="G12" s="64">
        <f t="shared" si="0"/>
        <v>0.15521628498727735</v>
      </c>
      <c r="H12" s="62" t="s">
        <v>50</v>
      </c>
      <c r="I12" s="64" t="s">
        <v>50</v>
      </c>
      <c r="J12" s="62">
        <f t="shared" si="0"/>
        <v>0.13907284768211919</v>
      </c>
      <c r="K12" s="64">
        <f t="shared" si="0"/>
        <v>0.14395471087747674</v>
      </c>
    </row>
    <row r="13" spans="1:11" ht="28.5" x14ac:dyDescent="0.2">
      <c r="A13" s="111" t="s">
        <v>26</v>
      </c>
      <c r="B13" s="56">
        <v>14</v>
      </c>
      <c r="C13" s="57">
        <v>2</v>
      </c>
      <c r="D13" s="56">
        <v>12</v>
      </c>
      <c r="E13" s="57">
        <v>15</v>
      </c>
      <c r="F13" s="50" t="s">
        <v>50</v>
      </c>
      <c r="G13" s="53" t="s">
        <v>50</v>
      </c>
      <c r="H13" s="50" t="s">
        <v>50</v>
      </c>
      <c r="I13" s="53" t="s">
        <v>50</v>
      </c>
      <c r="J13" s="56">
        <v>26</v>
      </c>
      <c r="K13" s="58">
        <v>17</v>
      </c>
    </row>
    <row r="14" spans="1:11" ht="14.25" x14ac:dyDescent="0.2">
      <c r="A14" s="6" t="s">
        <v>60</v>
      </c>
      <c r="B14" s="89"/>
      <c r="C14" s="90">
        <v>187</v>
      </c>
      <c r="D14" s="89"/>
      <c r="E14" s="90">
        <v>134</v>
      </c>
      <c r="F14" s="89"/>
      <c r="G14" s="90">
        <v>65</v>
      </c>
      <c r="H14" s="89"/>
      <c r="I14" s="90">
        <v>-13</v>
      </c>
      <c r="J14" s="89"/>
      <c r="K14" s="93">
        <v>373</v>
      </c>
    </row>
    <row r="15" spans="1:11" ht="14.25" x14ac:dyDescent="0.2">
      <c r="A15" s="46" t="s">
        <v>68</v>
      </c>
      <c r="B15" s="89">
        <v>192</v>
      </c>
      <c r="C15" s="90">
        <v>175</v>
      </c>
      <c r="D15" s="89">
        <v>121</v>
      </c>
      <c r="E15" s="90">
        <v>128</v>
      </c>
      <c r="F15" s="89">
        <v>59</v>
      </c>
      <c r="G15" s="90">
        <v>61</v>
      </c>
      <c r="H15" s="89">
        <v>11</v>
      </c>
      <c r="I15" s="90">
        <v>9</v>
      </c>
      <c r="J15" s="89">
        <v>383</v>
      </c>
      <c r="K15" s="93">
        <v>373</v>
      </c>
    </row>
    <row r="16" spans="1:11" ht="14.25" x14ac:dyDescent="0.2">
      <c r="A16" s="6" t="s">
        <v>61</v>
      </c>
      <c r="B16" s="89">
        <v>63</v>
      </c>
      <c r="C16" s="90">
        <v>53</v>
      </c>
      <c r="D16" s="89">
        <v>35</v>
      </c>
      <c r="E16" s="90">
        <v>39</v>
      </c>
      <c r="F16" s="89">
        <v>22</v>
      </c>
      <c r="G16" s="90">
        <v>12</v>
      </c>
      <c r="H16" s="89">
        <v>1</v>
      </c>
      <c r="I16" s="90">
        <v>1</v>
      </c>
      <c r="J16" s="89">
        <v>121</v>
      </c>
      <c r="K16" s="93">
        <v>105</v>
      </c>
    </row>
    <row r="17" spans="1:11" ht="28.5" x14ac:dyDescent="0.2">
      <c r="A17" s="46" t="s">
        <v>62</v>
      </c>
      <c r="B17" s="56">
        <v>3461</v>
      </c>
      <c r="C17" s="57">
        <v>3349</v>
      </c>
      <c r="D17" s="56">
        <v>1174</v>
      </c>
      <c r="E17" s="57">
        <v>1085</v>
      </c>
      <c r="F17" s="56">
        <v>690</v>
      </c>
      <c r="G17" s="57">
        <v>647</v>
      </c>
      <c r="H17" s="56">
        <v>121</v>
      </c>
      <c r="I17" s="57">
        <v>109</v>
      </c>
      <c r="J17" s="56">
        <v>5446</v>
      </c>
      <c r="K17" s="58">
        <v>5190</v>
      </c>
    </row>
    <row r="18" spans="1:11" ht="15.75" hidden="1" x14ac:dyDescent="0.25">
      <c r="A18" s="168"/>
      <c r="B18" s="168"/>
      <c r="C18" s="168"/>
      <c r="D18" s="168"/>
      <c r="E18" s="168"/>
      <c r="F18" s="172"/>
      <c r="G18" s="172"/>
      <c r="K18" s="114"/>
    </row>
    <row r="19" spans="1:11" ht="15" hidden="1" x14ac:dyDescent="0.25">
      <c r="A19" s="49" t="s">
        <v>4</v>
      </c>
      <c r="B19" s="114"/>
      <c r="C19" s="114"/>
      <c r="D19" s="114"/>
      <c r="E19" s="114"/>
      <c r="K19" s="114"/>
    </row>
    <row r="20" spans="1:11" ht="15" hidden="1" x14ac:dyDescent="0.25">
      <c r="A20" s="27" t="s">
        <v>2</v>
      </c>
      <c r="B20" s="187" t="s">
        <v>53</v>
      </c>
      <c r="C20" s="188"/>
      <c r="D20" s="184" t="s">
        <v>54</v>
      </c>
      <c r="E20" s="185"/>
      <c r="F20" s="184" t="s">
        <v>55</v>
      </c>
      <c r="G20" s="185"/>
      <c r="H20" s="184" t="s">
        <v>56</v>
      </c>
      <c r="I20" s="185"/>
      <c r="J20" s="184" t="s">
        <v>57</v>
      </c>
      <c r="K20" s="185"/>
    </row>
    <row r="21" spans="1:11" ht="15.75" hidden="1" thickBot="1" x14ac:dyDescent="0.3">
      <c r="A21" s="48"/>
      <c r="B21" s="51" t="s">
        <v>4</v>
      </c>
      <c r="C21" s="52" t="s">
        <v>11</v>
      </c>
      <c r="D21" s="51" t="s">
        <v>4</v>
      </c>
      <c r="E21" s="52" t="s">
        <v>11</v>
      </c>
      <c r="F21" s="51" t="s">
        <v>4</v>
      </c>
      <c r="G21" s="52" t="s">
        <v>11</v>
      </c>
      <c r="H21" s="51" t="s">
        <v>4</v>
      </c>
      <c r="I21" s="52" t="s">
        <v>11</v>
      </c>
      <c r="J21" s="51" t="s">
        <v>4</v>
      </c>
      <c r="K21" s="52" t="s">
        <v>11</v>
      </c>
    </row>
    <row r="22" spans="1:11" ht="28.5" hidden="1" x14ac:dyDescent="0.2">
      <c r="A22" s="47" t="s">
        <v>58</v>
      </c>
      <c r="B22" s="89"/>
      <c r="C22" s="90">
        <f>C8-C33</f>
        <v>373</v>
      </c>
      <c r="D22" s="89"/>
      <c r="E22" s="90">
        <f>E8-E33</f>
        <v>189</v>
      </c>
      <c r="F22" s="89"/>
      <c r="G22" s="90">
        <f>G8-G33</f>
        <v>91</v>
      </c>
      <c r="H22" s="89"/>
      <c r="I22" s="90">
        <f>I8-I33</f>
        <v>-42</v>
      </c>
      <c r="J22" s="89"/>
      <c r="K22" s="90">
        <f>K8-K33</f>
        <v>611</v>
      </c>
    </row>
    <row r="23" spans="1:11" ht="28.5" hidden="1" x14ac:dyDescent="0.2">
      <c r="A23" s="46" t="s">
        <v>25</v>
      </c>
      <c r="B23" s="89"/>
      <c r="C23" s="90">
        <f>C11-C34</f>
        <v>28</v>
      </c>
      <c r="D23" s="89"/>
      <c r="E23" s="90">
        <f>E11-E34</f>
        <v>28</v>
      </c>
      <c r="F23" s="89"/>
      <c r="G23" s="90">
        <f>G11-G34</f>
        <v>11</v>
      </c>
      <c r="H23" s="89"/>
      <c r="I23" s="90">
        <f>I11-I34</f>
        <v>22</v>
      </c>
      <c r="J23" s="89"/>
      <c r="K23" s="90">
        <f>K11-K34</f>
        <v>89</v>
      </c>
    </row>
    <row r="24" spans="1:11" ht="14.25" hidden="1" x14ac:dyDescent="0.2">
      <c r="A24" s="115" t="s">
        <v>59</v>
      </c>
      <c r="B24" s="62"/>
      <c r="C24" s="63">
        <f t="shared" ref="C24" si="1">C23/C22</f>
        <v>7.5067024128686322E-2</v>
      </c>
      <c r="D24" s="62"/>
      <c r="E24" s="63">
        <f t="shared" ref="E24" si="2">E23/E22</f>
        <v>0.14814814814814814</v>
      </c>
      <c r="F24" s="62"/>
      <c r="G24" s="63">
        <f t="shared" ref="G24" si="3">G23/G22</f>
        <v>0.12087912087912088</v>
      </c>
      <c r="H24" s="62"/>
      <c r="I24" s="63" t="s">
        <v>50</v>
      </c>
      <c r="J24" s="62"/>
      <c r="K24" s="63">
        <f>K23/K22</f>
        <v>0.14566284779050737</v>
      </c>
    </row>
    <row r="25" spans="1:11" ht="28.5" hidden="1" x14ac:dyDescent="0.2">
      <c r="A25" s="111" t="s">
        <v>26</v>
      </c>
      <c r="B25" s="89"/>
      <c r="C25" s="90">
        <f>C13-C36</f>
        <v>1</v>
      </c>
      <c r="D25" s="89"/>
      <c r="E25" s="90">
        <f>E13-E36</f>
        <v>2</v>
      </c>
      <c r="F25" s="89"/>
      <c r="G25" s="90" t="s">
        <v>50</v>
      </c>
      <c r="H25" s="89"/>
      <c r="I25" s="90" t="s">
        <v>50</v>
      </c>
      <c r="J25" s="89"/>
      <c r="K25" s="90">
        <f>K13-K36</f>
        <v>3</v>
      </c>
    </row>
    <row r="26" spans="1:11" ht="14.25" hidden="1" x14ac:dyDescent="0.2">
      <c r="A26" s="6" t="s">
        <v>60</v>
      </c>
      <c r="B26" s="89"/>
      <c r="C26" s="90">
        <f>C14-C37</f>
        <v>41</v>
      </c>
      <c r="D26" s="89"/>
      <c r="E26" s="90">
        <f>E14-E37</f>
        <v>36</v>
      </c>
      <c r="F26" s="89"/>
      <c r="G26" s="90">
        <f>G14-G37</f>
        <v>15</v>
      </c>
      <c r="H26" s="89"/>
      <c r="I26" s="90">
        <f>I14-I37</f>
        <v>0</v>
      </c>
      <c r="J26" s="89"/>
      <c r="K26" s="90">
        <f>K14-K37</f>
        <v>92</v>
      </c>
    </row>
    <row r="27" spans="1:11" ht="14.25" hidden="1" x14ac:dyDescent="0.2">
      <c r="A27" s="6" t="s">
        <v>61</v>
      </c>
      <c r="B27" s="89"/>
      <c r="C27" s="90">
        <f>C16-C38</f>
        <v>17</v>
      </c>
      <c r="D27" s="89"/>
      <c r="E27" s="90">
        <f t="shared" ref="E27" si="4">E16-E38</f>
        <v>17</v>
      </c>
      <c r="F27" s="89"/>
      <c r="G27" s="90">
        <f t="shared" ref="G27" si="5">G16-G38</f>
        <v>4</v>
      </c>
      <c r="H27" s="89"/>
      <c r="I27" s="90">
        <f t="shared" ref="I27" si="6">I16-I38</f>
        <v>1</v>
      </c>
      <c r="J27" s="89"/>
      <c r="K27" s="90">
        <f t="shared" ref="K27" si="7">K16-K38</f>
        <v>39</v>
      </c>
    </row>
    <row r="28" spans="1:11" ht="28.5" hidden="1" x14ac:dyDescent="0.2">
      <c r="A28" s="46" t="s">
        <v>62</v>
      </c>
      <c r="B28" s="89"/>
      <c r="C28" s="90">
        <f>C17</f>
        <v>3349</v>
      </c>
      <c r="D28" s="89"/>
      <c r="E28" s="90">
        <f t="shared" ref="E28" si="8">E17</f>
        <v>1085</v>
      </c>
      <c r="F28" s="89"/>
      <c r="G28" s="90">
        <f t="shared" ref="G28" si="9">G17</f>
        <v>647</v>
      </c>
      <c r="H28" s="89"/>
      <c r="I28" s="90">
        <f t="shared" ref="I28" si="10">I17</f>
        <v>109</v>
      </c>
      <c r="J28" s="89"/>
      <c r="K28" s="90">
        <f t="shared" ref="K28" si="11">K17</f>
        <v>5190</v>
      </c>
    </row>
    <row r="29" spans="1:11" ht="15" hidden="1" x14ac:dyDescent="0.25">
      <c r="A29" s="169"/>
      <c r="B29" s="169"/>
      <c r="C29" s="169"/>
      <c r="D29" s="169"/>
      <c r="E29" s="169"/>
      <c r="K29" s="114"/>
    </row>
    <row r="30" spans="1:11" ht="15" hidden="1" x14ac:dyDescent="0.25">
      <c r="A30" s="49" t="s">
        <v>5</v>
      </c>
      <c r="B30" s="114"/>
      <c r="C30" s="114"/>
      <c r="D30" s="114"/>
      <c r="E30" s="114"/>
      <c r="K30" s="114"/>
    </row>
    <row r="31" spans="1:11" ht="15" hidden="1" x14ac:dyDescent="0.25">
      <c r="A31" s="27" t="s">
        <v>2</v>
      </c>
      <c r="B31" s="187" t="s">
        <v>53</v>
      </c>
      <c r="C31" s="188"/>
      <c r="D31" s="184" t="s">
        <v>54</v>
      </c>
      <c r="E31" s="185"/>
      <c r="F31" s="184" t="s">
        <v>55</v>
      </c>
      <c r="G31" s="185"/>
      <c r="H31" s="184" t="s">
        <v>56</v>
      </c>
      <c r="I31" s="185"/>
      <c r="J31" s="184" t="s">
        <v>57</v>
      </c>
      <c r="K31" s="185"/>
    </row>
    <row r="32" spans="1:11" ht="15.75" hidden="1" thickBot="1" x14ac:dyDescent="0.3">
      <c r="A32" s="48"/>
      <c r="B32" s="51" t="s">
        <v>5</v>
      </c>
      <c r="C32" s="52" t="s">
        <v>12</v>
      </c>
      <c r="D32" s="51" t="s">
        <v>5</v>
      </c>
      <c r="E32" s="52" t="s">
        <v>12</v>
      </c>
      <c r="F32" s="51" t="s">
        <v>5</v>
      </c>
      <c r="G32" s="52" t="s">
        <v>12</v>
      </c>
      <c r="H32" s="51" t="s">
        <v>5</v>
      </c>
      <c r="I32" s="52" t="s">
        <v>12</v>
      </c>
      <c r="J32" s="51" t="s">
        <v>5</v>
      </c>
      <c r="K32" s="52" t="s">
        <v>12</v>
      </c>
    </row>
    <row r="33" spans="1:13" ht="28.5" hidden="1" x14ac:dyDescent="0.2">
      <c r="A33" s="47" t="s">
        <v>58</v>
      </c>
      <c r="B33" s="89">
        <f>B55+B44</f>
        <v>1181</v>
      </c>
      <c r="C33" s="90">
        <v>1142</v>
      </c>
      <c r="D33" s="89">
        <f>D55+D44</f>
        <v>601</v>
      </c>
      <c r="E33" s="90">
        <v>544</v>
      </c>
      <c r="F33" s="89">
        <f>F55+F44</f>
        <v>304</v>
      </c>
      <c r="G33" s="90">
        <v>302</v>
      </c>
      <c r="H33" s="89">
        <f>H55+H44</f>
        <v>-133</v>
      </c>
      <c r="I33" s="90">
        <v>-126</v>
      </c>
      <c r="J33" s="89">
        <f>J55+J44</f>
        <v>1953</v>
      </c>
      <c r="K33" s="93">
        <v>1862</v>
      </c>
      <c r="L33" s="114"/>
      <c r="M33" s="114"/>
    </row>
    <row r="34" spans="1:13" ht="28.5" hidden="1" x14ac:dyDescent="0.2">
      <c r="A34" s="46" t="s">
        <v>25</v>
      </c>
      <c r="B34" s="89">
        <f t="shared" ref="B34:B38" si="12">B56+B45</f>
        <v>144</v>
      </c>
      <c r="C34" s="88">
        <v>145</v>
      </c>
      <c r="D34" s="89">
        <f t="shared" ref="D34:D38" si="13">D56+D45</f>
        <v>90</v>
      </c>
      <c r="E34" s="88">
        <v>85</v>
      </c>
      <c r="F34" s="89">
        <f t="shared" ref="F34:F38" si="14">F56+F45</f>
        <v>48</v>
      </c>
      <c r="G34" s="88">
        <v>50</v>
      </c>
      <c r="H34" s="89">
        <f t="shared" ref="H34:H38" si="15">H56+H45</f>
        <v>-6</v>
      </c>
      <c r="I34" s="88">
        <v>-13</v>
      </c>
      <c r="J34" s="89">
        <f t="shared" ref="J34:J38" si="16">J56+J45</f>
        <v>276</v>
      </c>
      <c r="K34" s="94">
        <v>267</v>
      </c>
      <c r="L34" s="114"/>
      <c r="M34" s="114"/>
    </row>
    <row r="35" spans="1:13" ht="14.25" hidden="1" x14ac:dyDescent="0.2">
      <c r="A35" s="108" t="s">
        <v>59</v>
      </c>
      <c r="B35" s="62">
        <f>B34/B33</f>
        <v>0.12193056731583404</v>
      </c>
      <c r="C35" s="63">
        <v>0.127</v>
      </c>
      <c r="D35" s="62">
        <f>D34/D33</f>
        <v>0.14975041597337771</v>
      </c>
      <c r="E35" s="63">
        <v>0.157</v>
      </c>
      <c r="F35" s="62">
        <f>F34/F33</f>
        <v>0.15789473684210525</v>
      </c>
      <c r="G35" s="63">
        <v>0.16500000000000001</v>
      </c>
      <c r="H35" s="98" t="s">
        <v>50</v>
      </c>
      <c r="I35" s="107" t="s">
        <v>50</v>
      </c>
      <c r="J35" s="62">
        <f>J34/J33</f>
        <v>0.14132104454685099</v>
      </c>
      <c r="K35" s="64">
        <v>0.14299999999999999</v>
      </c>
      <c r="L35" s="114"/>
      <c r="M35" s="114"/>
    </row>
    <row r="36" spans="1:13" ht="28.5" hidden="1" x14ac:dyDescent="0.2">
      <c r="A36" s="46" t="s">
        <v>26</v>
      </c>
      <c r="B36" s="89">
        <f t="shared" si="12"/>
        <v>14</v>
      </c>
      <c r="C36" s="57">
        <v>1</v>
      </c>
      <c r="D36" s="89">
        <f t="shared" si="13"/>
        <v>7</v>
      </c>
      <c r="E36" s="57">
        <v>13</v>
      </c>
      <c r="F36" s="89" t="s">
        <v>50</v>
      </c>
      <c r="G36" s="112" t="s">
        <v>50</v>
      </c>
      <c r="H36" s="89" t="s">
        <v>50</v>
      </c>
      <c r="I36" s="112" t="s">
        <v>50</v>
      </c>
      <c r="J36" s="89">
        <f t="shared" si="16"/>
        <v>21</v>
      </c>
      <c r="K36" s="58">
        <v>14</v>
      </c>
      <c r="L36" s="114"/>
      <c r="M36" s="110"/>
    </row>
    <row r="37" spans="1:13" ht="14.25" hidden="1" x14ac:dyDescent="0.2">
      <c r="A37" s="6" t="s">
        <v>60</v>
      </c>
      <c r="B37" s="89">
        <f t="shared" si="12"/>
        <v>158</v>
      </c>
      <c r="C37" s="90">
        <v>146</v>
      </c>
      <c r="D37" s="89">
        <f t="shared" si="13"/>
        <v>97</v>
      </c>
      <c r="E37" s="90">
        <v>98</v>
      </c>
      <c r="F37" s="89">
        <f t="shared" si="14"/>
        <v>48</v>
      </c>
      <c r="G37" s="90">
        <v>50</v>
      </c>
      <c r="H37" s="89">
        <f t="shared" si="15"/>
        <v>-6</v>
      </c>
      <c r="I37" s="90">
        <v>-13</v>
      </c>
      <c r="J37" s="89">
        <f t="shared" si="16"/>
        <v>297</v>
      </c>
      <c r="K37" s="93">
        <v>281</v>
      </c>
      <c r="L37" s="114"/>
      <c r="M37" s="114"/>
    </row>
    <row r="38" spans="1:13" ht="14.25" hidden="1" x14ac:dyDescent="0.2">
      <c r="A38" s="6" t="s">
        <v>63</v>
      </c>
      <c r="B38" s="89">
        <f t="shared" si="12"/>
        <v>33</v>
      </c>
      <c r="C38" s="90">
        <v>36</v>
      </c>
      <c r="D38" s="89">
        <f t="shared" si="13"/>
        <v>28</v>
      </c>
      <c r="E38" s="90">
        <v>22</v>
      </c>
      <c r="F38" s="89">
        <f t="shared" si="14"/>
        <v>11</v>
      </c>
      <c r="G38" s="90">
        <v>8</v>
      </c>
      <c r="H38" s="89">
        <f t="shared" si="15"/>
        <v>1</v>
      </c>
      <c r="I38" s="90">
        <v>0</v>
      </c>
      <c r="J38" s="89">
        <f t="shared" si="16"/>
        <v>73</v>
      </c>
      <c r="K38" s="93">
        <v>66</v>
      </c>
      <c r="L38" s="114"/>
      <c r="M38" s="114"/>
    </row>
    <row r="39" spans="1:13" ht="28.5" hidden="1" x14ac:dyDescent="0.2">
      <c r="A39" s="46" t="s">
        <v>64</v>
      </c>
      <c r="B39" s="56">
        <v>3434</v>
      </c>
      <c r="C39" s="57">
        <v>3263</v>
      </c>
      <c r="D39" s="56">
        <v>1153</v>
      </c>
      <c r="E39" s="57">
        <v>1069</v>
      </c>
      <c r="F39" s="56">
        <v>683</v>
      </c>
      <c r="G39" s="57">
        <v>635</v>
      </c>
      <c r="H39" s="56">
        <v>116</v>
      </c>
      <c r="I39" s="57">
        <v>111</v>
      </c>
      <c r="J39" s="56">
        <v>5386</v>
      </c>
      <c r="K39" s="58">
        <v>5078</v>
      </c>
      <c r="L39" s="114"/>
      <c r="M39" s="114"/>
    </row>
    <row r="40" spans="1:13" ht="15" hidden="1" x14ac:dyDescent="0.25">
      <c r="A40" s="3"/>
      <c r="B40" s="5"/>
      <c r="C40" s="5"/>
      <c r="D40" s="5"/>
      <c r="E40" s="5"/>
      <c r="K40" s="114"/>
      <c r="L40" s="114"/>
      <c r="M40" s="114"/>
    </row>
    <row r="41" spans="1:13" ht="15" hidden="1" x14ac:dyDescent="0.25">
      <c r="A41" s="49" t="s">
        <v>7</v>
      </c>
      <c r="B41" s="114"/>
      <c r="C41" s="114"/>
      <c r="D41" s="114"/>
      <c r="E41" s="114"/>
      <c r="K41" s="114"/>
      <c r="L41" s="114"/>
      <c r="M41" s="114"/>
    </row>
    <row r="42" spans="1:13" ht="15" hidden="1" x14ac:dyDescent="0.25">
      <c r="A42" s="27" t="s">
        <v>2</v>
      </c>
      <c r="B42" s="187" t="s">
        <v>53</v>
      </c>
      <c r="C42" s="188"/>
      <c r="D42" s="184" t="s">
        <v>54</v>
      </c>
      <c r="E42" s="185"/>
      <c r="F42" s="184" t="s">
        <v>55</v>
      </c>
      <c r="G42" s="185"/>
      <c r="H42" s="184" t="s">
        <v>56</v>
      </c>
      <c r="I42" s="185"/>
      <c r="J42" s="184" t="s">
        <v>57</v>
      </c>
      <c r="K42" s="185"/>
      <c r="L42" s="114"/>
      <c r="M42" s="114"/>
    </row>
    <row r="43" spans="1:13" ht="15.75" hidden="1" thickBot="1" x14ac:dyDescent="0.3">
      <c r="A43" s="48"/>
      <c r="B43" s="51" t="s">
        <v>7</v>
      </c>
      <c r="C43" s="52" t="s">
        <v>14</v>
      </c>
      <c r="D43" s="51" t="s">
        <v>7</v>
      </c>
      <c r="E43" s="52" t="s">
        <v>14</v>
      </c>
      <c r="F43" s="51" t="s">
        <v>7</v>
      </c>
      <c r="G43" s="52" t="s">
        <v>14</v>
      </c>
      <c r="H43" s="51" t="s">
        <v>7</v>
      </c>
      <c r="I43" s="52" t="s">
        <v>14</v>
      </c>
      <c r="J43" s="51" t="s">
        <v>7</v>
      </c>
      <c r="K43" s="52" t="s">
        <v>14</v>
      </c>
      <c r="L43" s="114"/>
      <c r="M43" s="114"/>
    </row>
    <row r="44" spans="1:13" ht="28.5" hidden="1" x14ac:dyDescent="0.2">
      <c r="A44" s="47" t="s">
        <v>58</v>
      </c>
      <c r="B44" s="89">
        <v>390</v>
      </c>
      <c r="C44" s="90">
        <f t="shared" ref="C44" si="17">C33-C55</f>
        <v>391</v>
      </c>
      <c r="D44" s="89">
        <v>192</v>
      </c>
      <c r="E44" s="90">
        <f t="shared" ref="E44" si="18">E33-E55</f>
        <v>181</v>
      </c>
      <c r="F44" s="89">
        <v>105</v>
      </c>
      <c r="G44" s="90">
        <f t="shared" ref="G44" si="19">G33-G55</f>
        <v>97</v>
      </c>
      <c r="H44" s="89">
        <v>-45</v>
      </c>
      <c r="I44" s="90">
        <f t="shared" ref="I44" si="20">I33-I55</f>
        <v>-54</v>
      </c>
      <c r="J44" s="89">
        <v>642</v>
      </c>
      <c r="K44" s="93">
        <f t="shared" ref="K44" si="21">K33-K55</f>
        <v>615</v>
      </c>
      <c r="L44" s="114"/>
      <c r="M44" s="114"/>
    </row>
    <row r="45" spans="1:13" ht="28.5" hidden="1" x14ac:dyDescent="0.2">
      <c r="A45" s="46" t="s">
        <v>25</v>
      </c>
      <c r="B45" s="84">
        <v>47</v>
      </c>
      <c r="C45" s="88">
        <f t="shared" ref="C45" si="22">C34-C56</f>
        <v>52</v>
      </c>
      <c r="D45" s="84">
        <v>27</v>
      </c>
      <c r="E45" s="88">
        <f t="shared" ref="E45" si="23">E34-E56</f>
        <v>27</v>
      </c>
      <c r="F45" s="84">
        <v>16</v>
      </c>
      <c r="G45" s="88">
        <f t="shared" ref="G45" si="24">G34-G56</f>
        <v>18</v>
      </c>
      <c r="H45" s="84">
        <v>-2</v>
      </c>
      <c r="I45" s="88">
        <f t="shared" ref="I45" si="25">I34-I56</f>
        <v>-11</v>
      </c>
      <c r="J45" s="84">
        <v>88</v>
      </c>
      <c r="K45" s="94">
        <f t="shared" ref="K45" si="26">K34-K56</f>
        <v>86</v>
      </c>
      <c r="L45" s="114"/>
      <c r="M45" s="114"/>
    </row>
    <row r="46" spans="1:13" ht="14.25" hidden="1" x14ac:dyDescent="0.2">
      <c r="A46" s="115" t="s">
        <v>59</v>
      </c>
      <c r="B46" s="62">
        <f>B45/B44</f>
        <v>0.12051282051282051</v>
      </c>
      <c r="C46" s="63">
        <v>0.13200000000000001</v>
      </c>
      <c r="D46" s="62">
        <f>D45/D44</f>
        <v>0.140625</v>
      </c>
      <c r="E46" s="63">
        <v>0.152</v>
      </c>
      <c r="F46" s="62">
        <f>F45/F44</f>
        <v>0.15238095238095239</v>
      </c>
      <c r="G46" s="63">
        <v>0.18099999999999999</v>
      </c>
      <c r="H46" s="106" t="s">
        <v>50</v>
      </c>
      <c r="I46" s="107" t="s">
        <v>50</v>
      </c>
      <c r="J46" s="62">
        <f>J45/J44</f>
        <v>0.13707165109034267</v>
      </c>
      <c r="K46" s="64">
        <v>0.14099999999999999</v>
      </c>
      <c r="L46" s="114"/>
      <c r="M46" s="114"/>
    </row>
    <row r="47" spans="1:13" ht="28.5" hidden="1" x14ac:dyDescent="0.2">
      <c r="A47" s="111" t="s">
        <v>26</v>
      </c>
      <c r="B47" s="56">
        <v>13</v>
      </c>
      <c r="C47" s="57">
        <f t="shared" ref="C47" si="27">C36-C58</f>
        <v>0</v>
      </c>
      <c r="D47" s="56">
        <v>2</v>
      </c>
      <c r="E47" s="57">
        <f t="shared" ref="E47" si="28">E36-E58</f>
        <v>5</v>
      </c>
      <c r="F47" s="109" t="s">
        <v>50</v>
      </c>
      <c r="G47" s="112" t="s">
        <v>50</v>
      </c>
      <c r="H47" s="109">
        <v>1</v>
      </c>
      <c r="I47" s="112" t="s">
        <v>50</v>
      </c>
      <c r="J47" s="56">
        <v>16</v>
      </c>
      <c r="K47" s="58">
        <f t="shared" ref="K47:K49" si="29">K36-K58</f>
        <v>5</v>
      </c>
      <c r="L47" s="114"/>
      <c r="M47" s="114"/>
    </row>
    <row r="48" spans="1:13" ht="14.25" hidden="1" x14ac:dyDescent="0.2">
      <c r="A48" s="6" t="s">
        <v>60</v>
      </c>
      <c r="B48" s="89">
        <v>60</v>
      </c>
      <c r="C48" s="90">
        <f t="shared" ref="C48" si="30">C37-C59</f>
        <v>52</v>
      </c>
      <c r="D48" s="89">
        <v>29</v>
      </c>
      <c r="E48" s="90">
        <f t="shared" ref="E48" si="31">E37-E59</f>
        <v>32</v>
      </c>
      <c r="F48" s="89">
        <v>16</v>
      </c>
      <c r="G48" s="90">
        <f t="shared" ref="G48" si="32">G37-G59</f>
        <v>18</v>
      </c>
      <c r="H48" s="89">
        <v>-1</v>
      </c>
      <c r="I48" s="90">
        <f t="shared" ref="I48" si="33">I37-I59</f>
        <v>-11</v>
      </c>
      <c r="J48" s="89">
        <v>104</v>
      </c>
      <c r="K48" s="93">
        <f t="shared" si="29"/>
        <v>91</v>
      </c>
      <c r="L48" s="114"/>
      <c r="M48" s="110"/>
    </row>
    <row r="49" spans="1:11" ht="14.25" hidden="1" x14ac:dyDescent="0.2">
      <c r="A49" s="6" t="s">
        <v>61</v>
      </c>
      <c r="B49" s="89">
        <v>14</v>
      </c>
      <c r="C49" s="90">
        <f t="shared" ref="C49" si="34">C38-C60</f>
        <v>14</v>
      </c>
      <c r="D49" s="89">
        <v>13</v>
      </c>
      <c r="E49" s="90">
        <f t="shared" ref="E49" si="35">E38-E60</f>
        <v>8</v>
      </c>
      <c r="F49" s="89">
        <v>4</v>
      </c>
      <c r="G49" s="90">
        <f t="shared" ref="G49" si="36">G38-G60</f>
        <v>3</v>
      </c>
      <c r="H49" s="89">
        <v>1</v>
      </c>
      <c r="I49" s="90">
        <f t="shared" ref="I49" si="37">I38-I60</f>
        <v>0</v>
      </c>
      <c r="J49" s="89">
        <v>32</v>
      </c>
      <c r="K49" s="93">
        <f t="shared" si="29"/>
        <v>25</v>
      </c>
    </row>
    <row r="50" spans="1:11" ht="28.5" hidden="1" x14ac:dyDescent="0.2">
      <c r="A50" s="46" t="s">
        <v>64</v>
      </c>
      <c r="B50" s="56">
        <v>3434</v>
      </c>
      <c r="C50" s="57">
        <v>3263</v>
      </c>
      <c r="D50" s="56">
        <v>1153</v>
      </c>
      <c r="E50" s="57">
        <v>1069</v>
      </c>
      <c r="F50" s="56">
        <v>683</v>
      </c>
      <c r="G50" s="57">
        <v>635</v>
      </c>
      <c r="H50" s="56">
        <v>116</v>
      </c>
      <c r="I50" s="57">
        <v>111</v>
      </c>
      <c r="J50" s="56">
        <v>5386</v>
      </c>
      <c r="K50" s="58">
        <v>5078</v>
      </c>
    </row>
    <row r="51" spans="1:11" ht="15" hidden="1" x14ac:dyDescent="0.25">
      <c r="A51" s="3"/>
      <c r="B51" s="5"/>
      <c r="C51" s="5"/>
      <c r="D51" s="5"/>
      <c r="E51" s="5"/>
      <c r="K51" s="114"/>
    </row>
    <row r="52" spans="1:11" ht="15" hidden="1" x14ac:dyDescent="0.25">
      <c r="A52" s="49" t="s">
        <v>6</v>
      </c>
      <c r="B52" s="114"/>
      <c r="C52" s="114"/>
      <c r="D52" s="114"/>
      <c r="E52" s="114"/>
      <c r="K52" s="114"/>
    </row>
    <row r="53" spans="1:11" ht="15" hidden="1" x14ac:dyDescent="0.25">
      <c r="A53" s="27" t="s">
        <v>2</v>
      </c>
      <c r="B53" s="187" t="s">
        <v>53</v>
      </c>
      <c r="C53" s="188"/>
      <c r="D53" s="184" t="s">
        <v>54</v>
      </c>
      <c r="E53" s="185"/>
      <c r="F53" s="184" t="s">
        <v>55</v>
      </c>
      <c r="G53" s="185"/>
      <c r="H53" s="184" t="s">
        <v>56</v>
      </c>
      <c r="I53" s="185"/>
      <c r="J53" s="184" t="s">
        <v>57</v>
      </c>
      <c r="K53" s="185"/>
    </row>
    <row r="54" spans="1:11" ht="15.75" hidden="1" thickBot="1" x14ac:dyDescent="0.3">
      <c r="A54" s="48"/>
      <c r="B54" s="51" t="s">
        <v>6</v>
      </c>
      <c r="C54" s="52" t="s">
        <v>13</v>
      </c>
      <c r="D54" s="51" t="s">
        <v>6</v>
      </c>
      <c r="E54" s="52" t="s">
        <v>13</v>
      </c>
      <c r="F54" s="51" t="s">
        <v>6</v>
      </c>
      <c r="G54" s="52" t="s">
        <v>13</v>
      </c>
      <c r="H54" s="51" t="s">
        <v>6</v>
      </c>
      <c r="I54" s="52" t="s">
        <v>13</v>
      </c>
      <c r="J54" s="51" t="s">
        <v>6</v>
      </c>
      <c r="K54" s="52" t="s">
        <v>13</v>
      </c>
    </row>
    <row r="55" spans="1:11" ht="28.5" hidden="1" x14ac:dyDescent="0.2">
      <c r="A55" s="47" t="s">
        <v>58</v>
      </c>
      <c r="B55" s="89">
        <f>B66+B77</f>
        <v>791</v>
      </c>
      <c r="C55" s="90">
        <v>751</v>
      </c>
      <c r="D55" s="89">
        <f>D77+D66</f>
        <v>409</v>
      </c>
      <c r="E55" s="90">
        <v>363</v>
      </c>
      <c r="F55" s="89">
        <f>F77+F66</f>
        <v>199</v>
      </c>
      <c r="G55" s="90">
        <v>205</v>
      </c>
      <c r="H55" s="89">
        <f>H77+H66</f>
        <v>-88</v>
      </c>
      <c r="I55" s="90">
        <v>-72</v>
      </c>
      <c r="J55" s="89">
        <f>J77+J66</f>
        <v>1311</v>
      </c>
      <c r="K55" s="93">
        <v>1247</v>
      </c>
    </row>
    <row r="56" spans="1:11" ht="28.5" hidden="1" x14ac:dyDescent="0.2">
      <c r="A56" s="46" t="s">
        <v>25</v>
      </c>
      <c r="B56" s="89">
        <f t="shared" ref="B56:B60" si="38">B67+B78</f>
        <v>97</v>
      </c>
      <c r="C56" s="88">
        <v>93</v>
      </c>
      <c r="D56" s="89">
        <f t="shared" ref="D56:D60" si="39">D78+D67</f>
        <v>63</v>
      </c>
      <c r="E56" s="88">
        <v>58</v>
      </c>
      <c r="F56" s="89">
        <f t="shared" ref="F56:F60" si="40">F78+F67</f>
        <v>32</v>
      </c>
      <c r="G56" s="88">
        <v>32</v>
      </c>
      <c r="H56" s="89">
        <f t="shared" ref="H56:H60" si="41">H78+H67</f>
        <v>-4</v>
      </c>
      <c r="I56" s="88">
        <v>-2</v>
      </c>
      <c r="J56" s="89">
        <f t="shared" ref="J56:J60" si="42">J78+J67</f>
        <v>188</v>
      </c>
      <c r="K56" s="94">
        <v>181</v>
      </c>
    </row>
    <row r="57" spans="1:11" ht="14.25" hidden="1" x14ac:dyDescent="0.2">
      <c r="A57" s="108" t="s">
        <v>59</v>
      </c>
      <c r="B57" s="62">
        <f>B56/B55</f>
        <v>0.12262958280657396</v>
      </c>
      <c r="C57" s="63">
        <v>0.124</v>
      </c>
      <c r="D57" s="62">
        <f>D56/D55</f>
        <v>0.15403422982885084</v>
      </c>
      <c r="E57" s="63">
        <v>0.159</v>
      </c>
      <c r="F57" s="62">
        <f>F56/F55</f>
        <v>0.16080402010050251</v>
      </c>
      <c r="G57" s="63">
        <v>0.157</v>
      </c>
      <c r="H57" s="98" t="s">
        <v>50</v>
      </c>
      <c r="I57" s="107" t="s">
        <v>50</v>
      </c>
      <c r="J57" s="62">
        <f>J56/J55</f>
        <v>0.14340198321891687</v>
      </c>
      <c r="K57" s="64">
        <v>0.14499999999999999</v>
      </c>
    </row>
    <row r="58" spans="1:11" ht="28.5" hidden="1" x14ac:dyDescent="0.2">
      <c r="A58" s="46" t="s">
        <v>26</v>
      </c>
      <c r="B58" s="89">
        <f t="shared" si="38"/>
        <v>1</v>
      </c>
      <c r="C58" s="57">
        <v>1</v>
      </c>
      <c r="D58" s="89">
        <f t="shared" si="39"/>
        <v>5</v>
      </c>
      <c r="E58" s="57">
        <v>8</v>
      </c>
      <c r="F58" s="89" t="s">
        <v>50</v>
      </c>
      <c r="G58" s="112" t="s">
        <v>50</v>
      </c>
      <c r="H58" s="89" t="s">
        <v>50</v>
      </c>
      <c r="I58" s="112" t="s">
        <v>50</v>
      </c>
      <c r="J58" s="89">
        <f t="shared" si="42"/>
        <v>5</v>
      </c>
      <c r="K58" s="58">
        <v>9</v>
      </c>
    </row>
    <row r="59" spans="1:11" ht="14.25" hidden="1" x14ac:dyDescent="0.2">
      <c r="A59" s="6" t="s">
        <v>60</v>
      </c>
      <c r="B59" s="89">
        <f t="shared" si="38"/>
        <v>98</v>
      </c>
      <c r="C59" s="90">
        <v>94</v>
      </c>
      <c r="D59" s="89">
        <f t="shared" si="39"/>
        <v>68</v>
      </c>
      <c r="E59" s="90">
        <v>66</v>
      </c>
      <c r="F59" s="89">
        <f t="shared" si="40"/>
        <v>32</v>
      </c>
      <c r="G59" s="90">
        <v>32</v>
      </c>
      <c r="H59" s="89">
        <f t="shared" si="41"/>
        <v>-5</v>
      </c>
      <c r="I59" s="90">
        <v>-2</v>
      </c>
      <c r="J59" s="89">
        <f t="shared" si="42"/>
        <v>193</v>
      </c>
      <c r="K59" s="93">
        <v>190</v>
      </c>
    </row>
    <row r="60" spans="1:11" ht="14.25" hidden="1" x14ac:dyDescent="0.2">
      <c r="A60" s="6" t="s">
        <v>63</v>
      </c>
      <c r="B60" s="89">
        <f t="shared" si="38"/>
        <v>19</v>
      </c>
      <c r="C60" s="90">
        <v>22</v>
      </c>
      <c r="D60" s="89">
        <f t="shared" si="39"/>
        <v>15</v>
      </c>
      <c r="E60" s="90">
        <v>14</v>
      </c>
      <c r="F60" s="89">
        <f t="shared" si="40"/>
        <v>7</v>
      </c>
      <c r="G60" s="90">
        <v>5</v>
      </c>
      <c r="H60" s="89">
        <f t="shared" si="41"/>
        <v>0</v>
      </c>
      <c r="I60" s="90">
        <v>0</v>
      </c>
      <c r="J60" s="89">
        <f t="shared" si="42"/>
        <v>41</v>
      </c>
      <c r="K60" s="93">
        <v>41</v>
      </c>
    </row>
    <row r="61" spans="1:11" ht="28.5" hidden="1" x14ac:dyDescent="0.2">
      <c r="A61" s="46" t="s">
        <v>65</v>
      </c>
      <c r="B61" s="89">
        <v>3392</v>
      </c>
      <c r="C61" s="57">
        <v>3234</v>
      </c>
      <c r="D61" s="56">
        <v>1125</v>
      </c>
      <c r="E61" s="57">
        <v>1054</v>
      </c>
      <c r="F61" s="56">
        <v>660</v>
      </c>
      <c r="G61" s="57">
        <v>632</v>
      </c>
      <c r="H61" s="56">
        <v>110</v>
      </c>
      <c r="I61" s="57">
        <v>110</v>
      </c>
      <c r="J61" s="56">
        <v>5287</v>
      </c>
      <c r="K61" s="58">
        <v>5030</v>
      </c>
    </row>
    <row r="62" spans="1:11" ht="15" hidden="1" x14ac:dyDescent="0.25">
      <c r="A62" s="3"/>
      <c r="B62" s="5"/>
      <c r="C62" s="5"/>
      <c r="D62" s="5"/>
      <c r="E62" s="5"/>
      <c r="K62" s="114"/>
    </row>
    <row r="63" spans="1:11" ht="15" hidden="1" x14ac:dyDescent="0.25">
      <c r="A63" s="49" t="s">
        <v>8</v>
      </c>
      <c r="B63" s="114"/>
      <c r="C63" s="114"/>
      <c r="D63" s="114"/>
      <c r="E63" s="114"/>
      <c r="K63" s="114"/>
    </row>
    <row r="64" spans="1:11" ht="15" hidden="1" x14ac:dyDescent="0.25">
      <c r="A64" s="27" t="s">
        <v>2</v>
      </c>
      <c r="B64" s="187" t="s">
        <v>53</v>
      </c>
      <c r="C64" s="188"/>
      <c r="D64" s="184" t="s">
        <v>54</v>
      </c>
      <c r="E64" s="185"/>
      <c r="F64" s="184" t="s">
        <v>55</v>
      </c>
      <c r="G64" s="185"/>
      <c r="H64" s="184" t="s">
        <v>56</v>
      </c>
      <c r="I64" s="185"/>
      <c r="J64" s="184" t="s">
        <v>57</v>
      </c>
      <c r="K64" s="185"/>
    </row>
    <row r="65" spans="1:11" ht="15.75" hidden="1" thickBot="1" x14ac:dyDescent="0.3">
      <c r="A65" s="48"/>
      <c r="B65" s="51" t="s">
        <v>8</v>
      </c>
      <c r="C65" s="52" t="s">
        <v>15</v>
      </c>
      <c r="D65" s="51" t="s">
        <v>8</v>
      </c>
      <c r="E65" s="52" t="s">
        <v>15</v>
      </c>
      <c r="F65" s="51" t="s">
        <v>8</v>
      </c>
      <c r="G65" s="52" t="s">
        <v>15</v>
      </c>
      <c r="H65" s="51" t="s">
        <v>8</v>
      </c>
      <c r="I65" s="52" t="s">
        <v>15</v>
      </c>
      <c r="J65" s="51" t="s">
        <v>8</v>
      </c>
      <c r="K65" s="52" t="s">
        <v>15</v>
      </c>
    </row>
    <row r="66" spans="1:11" ht="28.5" hidden="1" x14ac:dyDescent="0.2">
      <c r="A66" s="47" t="s">
        <v>58</v>
      </c>
      <c r="B66" s="89">
        <v>395</v>
      </c>
      <c r="C66" s="92">
        <v>383</v>
      </c>
      <c r="D66" s="95">
        <v>210</v>
      </c>
      <c r="E66" s="92">
        <v>182</v>
      </c>
      <c r="F66" s="95">
        <v>104</v>
      </c>
      <c r="G66" s="92">
        <v>101</v>
      </c>
      <c r="H66" s="89">
        <v>-41</v>
      </c>
      <c r="I66" s="90">
        <v>-37</v>
      </c>
      <c r="J66" s="95">
        <v>668</v>
      </c>
      <c r="K66" s="99">
        <v>629</v>
      </c>
    </row>
    <row r="67" spans="1:11" ht="28.5" hidden="1" x14ac:dyDescent="0.2">
      <c r="A67" s="46" t="s">
        <v>25</v>
      </c>
      <c r="B67" s="84">
        <v>49</v>
      </c>
      <c r="C67" s="75">
        <v>48</v>
      </c>
      <c r="D67" s="96">
        <v>32</v>
      </c>
      <c r="E67" s="75">
        <v>29</v>
      </c>
      <c r="F67" s="96">
        <v>18</v>
      </c>
      <c r="G67" s="75">
        <v>15</v>
      </c>
      <c r="H67" s="84">
        <v>0</v>
      </c>
      <c r="I67" s="88">
        <v>0</v>
      </c>
      <c r="J67" s="96">
        <v>99</v>
      </c>
      <c r="K67" s="100">
        <v>92</v>
      </c>
    </row>
    <row r="68" spans="1:11" ht="14.25" hidden="1" x14ac:dyDescent="0.2">
      <c r="A68" s="115" t="s">
        <v>59</v>
      </c>
      <c r="B68" s="62">
        <f t="shared" ref="B68" si="43">B67/B66</f>
        <v>0.1240506329113924</v>
      </c>
      <c r="C68" s="63">
        <v>0.124</v>
      </c>
      <c r="D68" s="62">
        <f t="shared" ref="D68" si="44">D67/D66</f>
        <v>0.15238095238095239</v>
      </c>
      <c r="E68" s="63">
        <v>0.157</v>
      </c>
      <c r="F68" s="62">
        <f t="shared" ref="F68" si="45">F67/F66</f>
        <v>0.17307692307692307</v>
      </c>
      <c r="G68" s="63">
        <v>0.152</v>
      </c>
      <c r="H68" s="98" t="s">
        <v>50</v>
      </c>
      <c r="I68" s="63" t="s">
        <v>50</v>
      </c>
      <c r="J68" s="62">
        <f t="shared" ref="J68" si="46">J67/J66</f>
        <v>0.14820359281437126</v>
      </c>
      <c r="K68" s="63">
        <v>0.14499999999999999</v>
      </c>
    </row>
    <row r="69" spans="1:11" ht="28.5" hidden="1" x14ac:dyDescent="0.2">
      <c r="A69" s="46" t="s">
        <v>26</v>
      </c>
      <c r="B69" s="56">
        <v>0</v>
      </c>
      <c r="C69" s="91">
        <v>0</v>
      </c>
      <c r="D69" s="97">
        <v>3</v>
      </c>
      <c r="E69" s="91">
        <v>3</v>
      </c>
      <c r="F69" s="109" t="s">
        <v>66</v>
      </c>
      <c r="G69" s="112" t="s">
        <v>50</v>
      </c>
      <c r="H69" s="56">
        <v>-1</v>
      </c>
      <c r="I69" s="112">
        <v>1</v>
      </c>
      <c r="J69" s="97">
        <v>2</v>
      </c>
      <c r="K69" s="101">
        <v>4</v>
      </c>
    </row>
    <row r="70" spans="1:11" ht="14.25" hidden="1" x14ac:dyDescent="0.2">
      <c r="A70" s="6" t="s">
        <v>60</v>
      </c>
      <c r="B70" s="89">
        <v>49</v>
      </c>
      <c r="C70" s="92">
        <v>48</v>
      </c>
      <c r="D70" s="95">
        <v>35</v>
      </c>
      <c r="E70" s="92">
        <v>32</v>
      </c>
      <c r="F70" s="95">
        <v>18</v>
      </c>
      <c r="G70" s="92">
        <v>15</v>
      </c>
      <c r="H70" s="89">
        <v>-1</v>
      </c>
      <c r="I70" s="90">
        <v>1</v>
      </c>
      <c r="J70" s="95">
        <v>101</v>
      </c>
      <c r="K70" s="99">
        <v>96</v>
      </c>
    </row>
    <row r="71" spans="1:11" ht="14.25" hidden="1" x14ac:dyDescent="0.2">
      <c r="A71" s="6" t="s">
        <v>61</v>
      </c>
      <c r="B71" s="89">
        <v>10</v>
      </c>
      <c r="C71" s="92">
        <v>14</v>
      </c>
      <c r="D71" s="95">
        <v>9</v>
      </c>
      <c r="E71" s="92">
        <v>10</v>
      </c>
      <c r="F71" s="95">
        <v>4</v>
      </c>
      <c r="G71" s="92">
        <v>3</v>
      </c>
      <c r="H71" s="89">
        <v>0</v>
      </c>
      <c r="I71" s="90">
        <v>0</v>
      </c>
      <c r="J71" s="95">
        <v>23</v>
      </c>
      <c r="K71" s="99">
        <v>27</v>
      </c>
    </row>
    <row r="72" spans="1:11" ht="28.5" hidden="1" x14ac:dyDescent="0.2">
      <c r="A72" s="46" t="s">
        <v>65</v>
      </c>
      <c r="B72" s="56">
        <v>3392</v>
      </c>
      <c r="C72" s="57">
        <v>3234</v>
      </c>
      <c r="D72" s="56">
        <v>1125</v>
      </c>
      <c r="E72" s="57">
        <v>1054</v>
      </c>
      <c r="F72" s="56">
        <v>660</v>
      </c>
      <c r="G72" s="57">
        <v>632</v>
      </c>
      <c r="H72" s="56">
        <v>110</v>
      </c>
      <c r="I72" s="57">
        <v>110</v>
      </c>
      <c r="J72" s="56">
        <v>5287</v>
      </c>
      <c r="K72" s="58">
        <v>5030</v>
      </c>
    </row>
    <row r="73" spans="1:11" ht="15" hidden="1" x14ac:dyDescent="0.25">
      <c r="A73" s="3"/>
      <c r="B73" s="5"/>
      <c r="C73" s="5"/>
      <c r="D73" s="5"/>
      <c r="E73" s="5"/>
      <c r="K73" s="114"/>
    </row>
    <row r="74" spans="1:11" ht="15" hidden="1" x14ac:dyDescent="0.25">
      <c r="A74" s="49" t="s">
        <v>9</v>
      </c>
      <c r="B74" s="114"/>
      <c r="C74" s="114"/>
      <c r="D74" s="114"/>
      <c r="E74" s="114"/>
      <c r="K74" s="114"/>
    </row>
    <row r="75" spans="1:11" ht="15" hidden="1" x14ac:dyDescent="0.25">
      <c r="A75" s="27" t="s">
        <v>2</v>
      </c>
      <c r="B75" s="187" t="s">
        <v>53</v>
      </c>
      <c r="C75" s="188"/>
      <c r="D75" s="184" t="s">
        <v>54</v>
      </c>
      <c r="E75" s="185"/>
      <c r="F75" s="184" t="s">
        <v>55</v>
      </c>
      <c r="G75" s="185"/>
      <c r="H75" s="184" t="s">
        <v>56</v>
      </c>
      <c r="I75" s="185"/>
      <c r="J75" s="184" t="s">
        <v>57</v>
      </c>
      <c r="K75" s="185"/>
    </row>
    <row r="76" spans="1:11" ht="15.75" hidden="1" thickBot="1" x14ac:dyDescent="0.3">
      <c r="A76" s="48"/>
      <c r="B76" s="51" t="s">
        <v>9</v>
      </c>
      <c r="C76" s="52" t="s">
        <v>16</v>
      </c>
      <c r="D76" s="51" t="s">
        <v>9</v>
      </c>
      <c r="E76" s="52" t="s">
        <v>16</v>
      </c>
      <c r="F76" s="51" t="s">
        <v>9</v>
      </c>
      <c r="G76" s="52" t="s">
        <v>16</v>
      </c>
      <c r="H76" s="51" t="s">
        <v>9</v>
      </c>
      <c r="I76" s="52" t="s">
        <v>16</v>
      </c>
      <c r="J76" s="51" t="s">
        <v>9</v>
      </c>
      <c r="K76" s="52" t="s">
        <v>16</v>
      </c>
    </row>
    <row r="77" spans="1:11" ht="28.5" hidden="1" x14ac:dyDescent="0.2">
      <c r="A77" s="47" t="s">
        <v>58</v>
      </c>
      <c r="B77" s="89">
        <v>396</v>
      </c>
      <c r="C77" s="90">
        <v>368</v>
      </c>
      <c r="D77" s="89">
        <v>199</v>
      </c>
      <c r="E77" s="90">
        <v>181</v>
      </c>
      <c r="F77" s="89">
        <v>95</v>
      </c>
      <c r="G77" s="90">
        <v>104</v>
      </c>
      <c r="H77" s="89">
        <v>-47</v>
      </c>
      <c r="I77" s="90">
        <v>-35</v>
      </c>
      <c r="J77" s="89">
        <v>643</v>
      </c>
      <c r="K77" s="93">
        <v>618</v>
      </c>
    </row>
    <row r="78" spans="1:11" ht="28.5" hidden="1" x14ac:dyDescent="0.2">
      <c r="A78" s="46" t="s">
        <v>25</v>
      </c>
      <c r="B78" s="84">
        <v>48</v>
      </c>
      <c r="C78" s="88">
        <v>45</v>
      </c>
      <c r="D78" s="84">
        <v>31</v>
      </c>
      <c r="E78" s="88">
        <v>29</v>
      </c>
      <c r="F78" s="84">
        <v>14</v>
      </c>
      <c r="G78" s="88">
        <v>17</v>
      </c>
      <c r="H78" s="84">
        <v>-4</v>
      </c>
      <c r="I78" s="88">
        <v>-2</v>
      </c>
      <c r="J78" s="84">
        <v>89</v>
      </c>
      <c r="K78" s="94">
        <v>89</v>
      </c>
    </row>
    <row r="79" spans="1:11" ht="14.25" hidden="1" x14ac:dyDescent="0.2">
      <c r="A79" s="115" t="s">
        <v>59</v>
      </c>
      <c r="B79" s="62">
        <f>B78/B77</f>
        <v>0.12121212121212122</v>
      </c>
      <c r="C79" s="63">
        <v>0.122826086956521</v>
      </c>
      <c r="D79" s="62">
        <f>D78/D77</f>
        <v>0.15577889447236182</v>
      </c>
      <c r="E79" s="63">
        <v>0.16159380188157099</v>
      </c>
      <c r="F79" s="62">
        <f>F78/F77</f>
        <v>0.14736842105263157</v>
      </c>
      <c r="G79" s="63">
        <v>0.162970106075217</v>
      </c>
      <c r="H79" s="55" t="s">
        <v>50</v>
      </c>
      <c r="I79" s="54" t="s">
        <v>50</v>
      </c>
      <c r="J79" s="62">
        <f>J78/J77</f>
        <v>0.13841368584758942</v>
      </c>
      <c r="K79" s="64">
        <v>0.14456662354463101</v>
      </c>
    </row>
    <row r="80" spans="1:11" ht="28.5" hidden="1" x14ac:dyDescent="0.2">
      <c r="A80" s="111" t="s">
        <v>26</v>
      </c>
      <c r="B80" s="56">
        <v>1</v>
      </c>
      <c r="C80" s="57">
        <v>1</v>
      </c>
      <c r="D80" s="56">
        <v>2</v>
      </c>
      <c r="E80" s="57">
        <v>5</v>
      </c>
      <c r="F80" s="109" t="s">
        <v>50</v>
      </c>
      <c r="G80" s="112" t="s">
        <v>50</v>
      </c>
      <c r="H80" s="56" t="s">
        <v>50</v>
      </c>
      <c r="I80" s="53">
        <v>-1</v>
      </c>
      <c r="J80" s="56">
        <v>3</v>
      </c>
      <c r="K80" s="58">
        <v>5</v>
      </c>
    </row>
    <row r="81" spans="1:11" ht="14.25" hidden="1" x14ac:dyDescent="0.2">
      <c r="A81" s="6" t="s">
        <v>60</v>
      </c>
      <c r="B81" s="89">
        <v>49</v>
      </c>
      <c r="C81" s="90">
        <v>46</v>
      </c>
      <c r="D81" s="89">
        <v>33</v>
      </c>
      <c r="E81" s="90">
        <v>34</v>
      </c>
      <c r="F81" s="89">
        <v>14</v>
      </c>
      <c r="G81" s="90">
        <v>17</v>
      </c>
      <c r="H81" s="89">
        <v>-4</v>
      </c>
      <c r="I81" s="90">
        <v>-3</v>
      </c>
      <c r="J81" s="89">
        <v>92</v>
      </c>
      <c r="K81" s="93">
        <v>94</v>
      </c>
    </row>
    <row r="82" spans="1:11" ht="14.25" hidden="1" x14ac:dyDescent="0.2">
      <c r="A82" s="6" t="s">
        <v>61</v>
      </c>
      <c r="B82" s="89">
        <v>9</v>
      </c>
      <c r="C82" s="90">
        <v>8</v>
      </c>
      <c r="D82" s="89">
        <v>6</v>
      </c>
      <c r="E82" s="90">
        <v>4</v>
      </c>
      <c r="F82" s="89">
        <v>3</v>
      </c>
      <c r="G82" s="90">
        <v>2</v>
      </c>
      <c r="H82" s="89">
        <v>0</v>
      </c>
      <c r="I82" s="90">
        <v>0</v>
      </c>
      <c r="J82" s="89">
        <v>18</v>
      </c>
      <c r="K82" s="93">
        <v>14</v>
      </c>
    </row>
    <row r="83" spans="1:11" ht="28.5" hidden="1" x14ac:dyDescent="0.2">
      <c r="A83" s="46" t="s">
        <v>67</v>
      </c>
      <c r="B83" s="56">
        <v>3361</v>
      </c>
      <c r="C83" s="57">
        <v>3194</v>
      </c>
      <c r="D83" s="56">
        <v>1115</v>
      </c>
      <c r="E83" s="57">
        <v>1037</v>
      </c>
      <c r="F83" s="56">
        <v>650</v>
      </c>
      <c r="G83" s="57">
        <v>609</v>
      </c>
      <c r="H83" s="56">
        <v>109</v>
      </c>
      <c r="I83" s="57">
        <v>105</v>
      </c>
      <c r="J83" s="56">
        <v>5235</v>
      </c>
      <c r="K83" s="58">
        <v>4945</v>
      </c>
    </row>
    <row r="84" spans="1:11" ht="15" hidden="1" x14ac:dyDescent="0.25">
      <c r="A84" s="3"/>
      <c r="B84" s="5"/>
      <c r="C84" s="5"/>
      <c r="D84" s="5"/>
      <c r="E84" s="5"/>
      <c r="K84" s="114"/>
    </row>
    <row r="86" spans="1:11" x14ac:dyDescent="0.2">
      <c r="B86" s="114"/>
      <c r="C86" s="114"/>
      <c r="D86" s="114"/>
      <c r="E86" s="114"/>
      <c r="K86" s="114"/>
    </row>
  </sheetData>
  <sheetProtection password="CB4D" sheet="1" objects="1" scenarios="1"/>
  <mergeCells count="38">
    <mergeCell ref="H31:I31"/>
    <mergeCell ref="J31:K31"/>
    <mergeCell ref="B42:C42"/>
    <mergeCell ref="D42:E42"/>
    <mergeCell ref="A1:D1"/>
    <mergeCell ref="A2:D2"/>
    <mergeCell ref="F2:G2"/>
    <mergeCell ref="H42:I42"/>
    <mergeCell ref="J42:K42"/>
    <mergeCell ref="B31:C31"/>
    <mergeCell ref="D31:E31"/>
    <mergeCell ref="F31:G31"/>
    <mergeCell ref="F42:G42"/>
    <mergeCell ref="B20:C20"/>
    <mergeCell ref="D20:E20"/>
    <mergeCell ref="F20:G20"/>
    <mergeCell ref="F53:G53"/>
    <mergeCell ref="J75:K75"/>
    <mergeCell ref="B75:C75"/>
    <mergeCell ref="D75:E75"/>
    <mergeCell ref="F75:G75"/>
    <mergeCell ref="H75:I75"/>
    <mergeCell ref="H53:I53"/>
    <mergeCell ref="J53:K53"/>
    <mergeCell ref="B64:C64"/>
    <mergeCell ref="D64:E64"/>
    <mergeCell ref="F64:G64"/>
    <mergeCell ref="H64:I64"/>
    <mergeCell ref="J64:K64"/>
    <mergeCell ref="B53:C53"/>
    <mergeCell ref="D53:E53"/>
    <mergeCell ref="H20:I20"/>
    <mergeCell ref="J20:K20"/>
    <mergeCell ref="B6:C6"/>
    <mergeCell ref="D6:E6"/>
    <mergeCell ref="F6:G6"/>
    <mergeCell ref="H6:I6"/>
    <mergeCell ref="J6:K6"/>
  </mergeCells>
  <pageMargins left="0.78740157480314965" right="0.59055118110236227" top="0.98425196850393704" bottom="0.98425196850393704" header="0.51181102362204722" footer="0.51181102362204722"/>
  <pageSetup paperSize="9" scale="4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2A1ED08996DA4E8C7AEA2A85F63621" ma:contentTypeVersion="10" ma:contentTypeDescription="Create a new document." ma:contentTypeScope="" ma:versionID="eec47f86e680b3974ce36305ce3b902b">
  <xsd:schema xmlns:xsd="http://www.w3.org/2001/XMLSchema" xmlns:xs="http://www.w3.org/2001/XMLSchema" xmlns:p="http://schemas.microsoft.com/office/2006/metadata/properties" xmlns:ns2="b0bcf1e9-e461-470a-bb88-762ecdddcc59" xmlns:ns3="ae4181c4-cae7-460b-b80c-2a12971a4356" targetNamespace="http://schemas.microsoft.com/office/2006/metadata/properties" ma:root="true" ma:fieldsID="8b51e9d3beceaf2760fdc767128546e2" ns2:_="" ns3:_="">
    <xsd:import namespace="b0bcf1e9-e461-470a-bb88-762ecdddcc59"/>
    <xsd:import namespace="ae4181c4-cae7-460b-b80c-2a12971a43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bcf1e9-e461-470a-bb88-762ecdddcc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181c4-cae7-460b-b80c-2a12971a435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8895587-963C-45E5-B8D5-06194001C0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bcf1e9-e461-470a-bb88-762ecdddcc59"/>
    <ds:schemaRef ds:uri="ae4181c4-cae7-460b-b80c-2a12971a43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0422DDE-09F1-4DAB-8961-BA47F325AAAB}">
  <ds:schemaRefs>
    <ds:schemaRef ds:uri="http://purl.org/dc/elements/1.1/"/>
    <ds:schemaRef ds:uri="http://schemas.microsoft.com/office/2006/metadata/properties"/>
    <ds:schemaRef ds:uri="ae4181c4-cae7-460b-b80c-2a12971a4356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b0bcf1e9-e461-470a-bb88-762ecdddcc59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EF64C23-AA1B-45EC-B017-71B2C7332DF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Income Statement</vt:lpstr>
      <vt:lpstr>Sales Revenues by Region</vt:lpstr>
      <vt:lpstr>Segments</vt:lpstr>
      <vt:lpstr>'Income Statement'!Druckbereich</vt:lpstr>
      <vt:lpstr>'Sales Revenues by Region'!Druckbereich</vt:lpstr>
      <vt:lpstr>Segments!Druckbereich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Altmann, Thomas</dc:creator>
  <cp:keywords/>
  <dc:description/>
  <cp:lastModifiedBy>Altmann, Thomas</cp:lastModifiedBy>
  <cp:revision/>
  <dcterms:created xsi:type="dcterms:W3CDTF">2016-03-07T14:42:29Z</dcterms:created>
  <dcterms:modified xsi:type="dcterms:W3CDTF">2019-03-19T12:40:59Z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0x010100DF2A1ED08996DA4E8C7AEA2A85F63621</vt:lpwstr>
  </property>
  <property fmtid="{D5CDD505-2E9C-101B-9397-08002B2CF9AE}" pid="3" name="AuthorIds_UIVersion_2048">
    <vt:lpwstr>16</vt:lpwstr>
  </property>
  <property fmtid="{D5CDD505-2E9C-101B-9397-08002B2CF9AE}" pid="4" name="AuthorIds_UIVersion_3584">
    <vt:lpwstr>6</vt:lpwstr>
  </property>
  <property fmtid="{D5CDD505-2E9C-101B-9397-08002B2CF9AE}" pid="5" name="AuthorIds_UIVersion_4608">
    <vt:lpwstr>6</vt:lpwstr>
  </property>
  <property fmtid="{D5CDD505-2E9C-101B-9397-08002B2CF9AE}" pid="6" name="AuthorIds_UIVersion_512">
    <vt:lpwstr>6</vt:lpwstr>
  </property>
</Properties>
</file>