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Internet und Intranet/Internet/Webseite/Download-Center/Einzelabschluss/"/>
    </mc:Choice>
  </mc:AlternateContent>
  <xr:revisionPtr revIDLastSave="0" documentId="8_{A164A042-5B92-415E-B625-5FA514A3D616}" xr6:coauthVersionLast="45" xr6:coauthVersionMax="45" xr10:uidLastSave="{00000000-0000-0000-0000-000000000000}"/>
  <bookViews>
    <workbookView xWindow="2610" yWindow="1680" windowWidth="14400" windowHeight="7360" xr2:uid="{00000000-000D-0000-FFFF-FFFF00000000}"/>
  </bookViews>
  <sheets>
    <sheet name="Income Statement" sheetId="10" r:id="rId1"/>
    <sheet name="Sales Revenues by Region" sheetId="11" r:id="rId2"/>
    <sheet name="Segments" sheetId="1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'Income Statement'!$A$1:$N$31</definedName>
    <definedName name="_xlnm.Print_Area" localSheetId="1">'Sales Revenues by Region'!$A$1:$K$51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1" l="1"/>
  <c r="K24" i="13" l="1"/>
  <c r="J24" i="13"/>
  <c r="I24" i="13"/>
  <c r="H24" i="13"/>
  <c r="G24" i="13"/>
  <c r="F24" i="13"/>
  <c r="E24" i="13"/>
  <c r="D24" i="13"/>
  <c r="C24" i="13"/>
  <c r="B24" i="13"/>
  <c r="K23" i="13"/>
  <c r="J23" i="13"/>
  <c r="I23" i="13"/>
  <c r="H23" i="13"/>
  <c r="G23" i="13"/>
  <c r="F23" i="13"/>
  <c r="E23" i="13"/>
  <c r="D23" i="13"/>
  <c r="C23" i="13"/>
  <c r="B23" i="13"/>
  <c r="K22" i="13"/>
  <c r="J22" i="13"/>
  <c r="E22" i="13"/>
  <c r="D22" i="13"/>
  <c r="C22" i="13"/>
  <c r="B22" i="13"/>
  <c r="K20" i="13"/>
  <c r="K21" i="13" s="1"/>
  <c r="J20" i="13"/>
  <c r="J21" i="13" s="1"/>
  <c r="I20" i="13"/>
  <c r="H20" i="13"/>
  <c r="G20" i="13"/>
  <c r="G21" i="13" s="1"/>
  <c r="F20" i="13"/>
  <c r="F21" i="13" s="1"/>
  <c r="E20" i="13"/>
  <c r="E21" i="13" s="1"/>
  <c r="D20" i="13"/>
  <c r="D21" i="13" s="1"/>
  <c r="C20" i="13"/>
  <c r="C21" i="13" s="1"/>
  <c r="B20" i="13"/>
  <c r="B21" i="13" s="1"/>
  <c r="D19" i="13"/>
  <c r="E19" i="13"/>
  <c r="F19" i="13"/>
  <c r="G19" i="13"/>
  <c r="H19" i="13"/>
  <c r="I19" i="13"/>
  <c r="J19" i="13"/>
  <c r="K19" i="13"/>
  <c r="C19" i="13"/>
  <c r="B19" i="13"/>
  <c r="F14" i="10" l="1"/>
  <c r="K9" i="11" l="1"/>
  <c r="K8" i="11"/>
  <c r="K7" i="11"/>
  <c r="I11" i="11"/>
  <c r="I9" i="11"/>
  <c r="I8" i="11"/>
  <c r="G11" i="11"/>
  <c r="G9" i="11"/>
  <c r="G8" i="11"/>
  <c r="G7" i="11"/>
  <c r="D11" i="11"/>
  <c r="E11" i="11" s="1"/>
  <c r="D10" i="11"/>
  <c r="D9" i="11"/>
  <c r="E9" i="11" s="1"/>
  <c r="D8" i="11"/>
  <c r="E8" i="11" s="1"/>
  <c r="D7" i="11"/>
  <c r="E7" i="11" s="1"/>
  <c r="G20" i="11" l="1"/>
  <c r="G18" i="11"/>
  <c r="G17" i="11"/>
  <c r="G16" i="11"/>
  <c r="I20" i="11"/>
  <c r="I18" i="11"/>
  <c r="I17" i="11"/>
  <c r="I16" i="11"/>
  <c r="K20" i="11"/>
  <c r="K17" i="11"/>
  <c r="K16" i="11"/>
  <c r="E20" i="11"/>
  <c r="E16" i="11"/>
  <c r="D17" i="11"/>
  <c r="E17" i="11" s="1"/>
  <c r="D18" i="11"/>
  <c r="E18" i="11" s="1"/>
  <c r="D19" i="11"/>
  <c r="D20" i="11"/>
  <c r="D16" i="11"/>
  <c r="G23" i="10" l="1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I27" i="10" l="1"/>
  <c r="G27" i="10" s="1"/>
  <c r="I28" i="10"/>
  <c r="G28" i="10" s="1"/>
  <c r="K26" i="11"/>
  <c r="P28" i="10" l="1"/>
  <c r="P27" i="10"/>
  <c r="P24" i="10"/>
  <c r="P23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I24" i="10"/>
  <c r="I23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G44" i="11" l="1"/>
  <c r="K29" i="11" l="1"/>
  <c r="K47" i="11" l="1"/>
  <c r="K45" i="11"/>
  <c r="K44" i="11"/>
  <c r="K43" i="11"/>
  <c r="I47" i="11"/>
  <c r="I45" i="11"/>
  <c r="I43" i="11"/>
  <c r="G47" i="11"/>
  <c r="G45" i="11"/>
  <c r="G43" i="11"/>
  <c r="K27" i="11"/>
  <c r="I29" i="11"/>
  <c r="I27" i="11"/>
  <c r="I26" i="11"/>
  <c r="K25" i="11"/>
  <c r="I25" i="11"/>
  <c r="G29" i="11"/>
  <c r="G27" i="11"/>
  <c r="G26" i="11"/>
  <c r="G25" i="11"/>
  <c r="E47" i="11"/>
  <c r="E45" i="11"/>
  <c r="E43" i="11"/>
  <c r="D26" i="11" l="1"/>
  <c r="E26" i="11" s="1"/>
  <c r="D29" i="11" l="1"/>
  <c r="E29" i="11" s="1"/>
  <c r="D28" i="11"/>
  <c r="D27" i="11"/>
  <c r="E27" i="11" s="1"/>
  <c r="D25" i="11"/>
  <c r="E25" i="11" s="1"/>
</calcChain>
</file>

<file path=xl/sharedStrings.xml><?xml version="1.0" encoding="utf-8"?>
<sst xmlns="http://schemas.openxmlformats.org/spreadsheetml/2006/main" count="313" uniqueCount="69">
  <si>
    <t xml:space="preserve"> </t>
  </si>
  <si>
    <t>Q1 2015</t>
  </si>
  <si>
    <t>Q2 2015</t>
  </si>
  <si>
    <t>FUCHS PETROLUB SE</t>
  </si>
  <si>
    <t>-</t>
  </si>
  <si>
    <t>in € million</t>
  </si>
  <si>
    <t>Income Statement</t>
  </si>
  <si>
    <t>Sales revenues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</si>
  <si>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</si>
  <si>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</si>
  <si>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</si>
  <si>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</si>
  <si>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</si>
  <si>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</si>
  <si>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</si>
  <si>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</si>
  <si>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</si>
  <si>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</si>
  <si>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</si>
  <si>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</si>
  <si>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</si>
  <si>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</si>
  <si>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</si>
  <si>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</si>
  <si>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t>Ordinary share</t>
  </si>
  <si>
    <t xml:space="preserve">Preference share 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</si>
  <si>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</si>
  <si>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Sales revenues by company location</t>
  </si>
  <si>
    <t>in % of sales</t>
  </si>
  <si>
    <t>Segment earnings (EBIT)</t>
  </si>
  <si>
    <t>Europe</t>
  </si>
  <si>
    <t>North and South America</t>
  </si>
  <si>
    <t>EUROPE</t>
  </si>
  <si>
    <t>ASIA-PACIFIC, AFRICA</t>
  </si>
  <si>
    <t>NORTH AND SOUTH AMERICA</t>
  </si>
  <si>
    <t>FUCHS PETROLUB GROUP</t>
  </si>
  <si>
    <t>Segments</t>
  </si>
  <si>
    <t>Asia-Pacific, Africa</t>
  </si>
  <si>
    <t>Consolidation</t>
  </si>
  <si>
    <t>Total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</si>
  <si>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Basic and diluted in both cases. </t>
    </r>
  </si>
  <si>
    <t>Organic Growth</t>
  </si>
  <si>
    <t>Exchange rate effects</t>
  </si>
  <si>
    <t>External Growth</t>
  </si>
  <si>
    <t>Development of Sales Revenues by Region</t>
  </si>
  <si>
    <t>Half Year 2016</t>
  </si>
  <si>
    <t>Q2 2016</t>
  </si>
  <si>
    <t>Q1 2016</t>
  </si>
  <si>
    <t>H1 2016</t>
  </si>
  <si>
    <t>H1 2015</t>
  </si>
  <si>
    <t>Investments in long-term assets</t>
  </si>
  <si>
    <t>HOLDING / CONSOLIDATION</t>
  </si>
  <si>
    <t>Total Growth</t>
  </si>
  <si>
    <t>Number of Employees as at
June 30</t>
  </si>
  <si>
    <t>Number of Employees as at 
June 30</t>
  </si>
  <si>
    <t>Number of Employees as at 
March 31</t>
  </si>
  <si>
    <t>* Adjustment organic/external growth</t>
  </si>
  <si>
    <t>Asia-Pacific, Africa*</t>
  </si>
  <si>
    <t>Q3 2016</t>
  </si>
  <si>
    <t>Q3 2015</t>
  </si>
  <si>
    <t>Number of Employees as at 
September 30</t>
  </si>
  <si>
    <t>Q1-3 2016</t>
  </si>
  <si>
    <t>Q1-3 2015</t>
  </si>
  <si>
    <t>Q4 2016</t>
  </si>
  <si>
    <t>FY 2016</t>
  </si>
  <si>
    <t>FY 2015</t>
  </si>
  <si>
    <t>Q4 2015</t>
  </si>
  <si>
    <t>Number of Employees as at 
December 31</t>
  </si>
  <si>
    <t>Number of Employees as at
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</si>
</sst>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 style="thin">
        <color indexed="64"/>
      </top>
      <bottom/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0" fontId="7" fillId="5" borderId="3" xfId="0" applyFont="1" applyFill="1" applyBorder="1" applyAlignment="1">
      <alignment horizontal="right"/>
    </xf>
    <xf numFmtId="165" fontId="9" fillId="5" borderId="4" xfId="0" applyNumberFormat="1" applyFont="1" applyFill="1" applyBorder="1"/>
    <xf numFmtId="165" fontId="7" fillId="5" borderId="3" xfId="0" applyNumberFormat="1" applyFont="1" applyFill="1" applyBorder="1"/>
    <xf numFmtId="165" fontId="9" fillId="5" borderId="5" xfId="0" applyNumberFormat="1" applyFont="1" applyFill="1" applyBorder="1"/>
    <xf numFmtId="165" fontId="9" fillId="5" borderId="3" xfId="0" applyNumberFormat="1" applyFont="1" applyFill="1" applyBorder="1"/>
    <xf numFmtId="165" fontId="7" fillId="5" borderId="5" xfId="0" applyNumberFormat="1" applyFont="1" applyFill="1" applyBorder="1"/>
    <xf numFmtId="165" fontId="9" fillId="5" borderId="6" xfId="0" applyNumberFormat="1" applyFont="1" applyFill="1" applyBorder="1"/>
    <xf numFmtId="165" fontId="9" fillId="5" borderId="7" xfId="0" applyNumberFormat="1" applyFont="1" applyFill="1" applyBorder="1"/>
    <xf numFmtId="165" fontId="9" fillId="5" borderId="6" xfId="0" applyNumberFormat="1" applyFont="1" applyFill="1" applyBorder="1" applyAlignment="1">
      <alignment horizontal="right"/>
    </xf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5" fontId="9" fillId="6" borderId="4" xfId="0" applyNumberFormat="1" applyFont="1" applyFill="1" applyBorder="1"/>
    <xf numFmtId="165" fontId="9" fillId="6" borderId="6" xfId="0" applyNumberFormat="1" applyFont="1" applyFill="1" applyBorder="1"/>
    <xf numFmtId="165" fontId="7" fillId="6" borderId="3" xfId="0" applyNumberFormat="1" applyFont="1" applyFill="1" applyBorder="1"/>
    <xf numFmtId="165" fontId="9" fillId="6" borderId="3" xfId="0" applyNumberFormat="1" applyFont="1" applyFill="1" applyBorder="1"/>
    <xf numFmtId="165" fontId="7" fillId="6" borderId="5" xfId="0" applyNumberFormat="1" applyFont="1" applyFill="1" applyBorder="1"/>
    <xf numFmtId="165" fontId="9" fillId="6" borderId="6" xfId="0" applyNumberFormat="1" applyFont="1" applyFill="1" applyBorder="1" applyAlignment="1">
      <alignment horizontal="right"/>
    </xf>
    <xf numFmtId="165" fontId="9" fillId="6" borderId="5" xfId="0" applyNumberFormat="1" applyFont="1" applyFill="1" applyBorder="1"/>
    <xf numFmtId="4" fontId="7" fillId="6" borderId="10" xfId="0" applyNumberFormat="1" applyFont="1" applyFill="1" applyBorder="1"/>
    <xf numFmtId="4" fontId="9" fillId="6" borderId="11" xfId="0" applyNumberFormat="1" applyFont="1" applyFill="1" applyBorder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65" fontId="7" fillId="0" borderId="3" xfId="0" applyNumberFormat="1" applyFont="1" applyFill="1" applyBorder="1"/>
    <xf numFmtId="165" fontId="9" fillId="0" borderId="4" xfId="0" applyNumberFormat="1" applyFont="1" applyFill="1" applyBorder="1"/>
    <xf numFmtId="165" fontId="9" fillId="0" borderId="3" xfId="0" applyNumberFormat="1" applyFont="1" applyFill="1" applyBorder="1"/>
    <xf numFmtId="165" fontId="9" fillId="0" borderId="6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13" fillId="5" borderId="1" xfId="0" applyFont="1" applyFill="1" applyBorder="1" applyAlignment="1">
      <alignment horizontal="left" wrapText="1" indent="1"/>
    </xf>
    <xf numFmtId="0" fontId="8" fillId="5" borderId="12" xfId="0" applyFont="1" applyFill="1" applyBorder="1" applyAlignment="1">
      <alignment horizontal="right"/>
    </xf>
    <xf numFmtId="0" fontId="7" fillId="5" borderId="12" xfId="0" applyFont="1" applyFill="1" applyBorder="1"/>
    <xf numFmtId="49" fontId="7" fillId="5" borderId="13" xfId="0" applyNumberFormat="1" applyFont="1" applyFill="1" applyBorder="1" applyAlignment="1">
      <alignment horizontal="left"/>
    </xf>
    <xf numFmtId="0" fontId="7" fillId="5" borderId="5" xfId="0" applyFont="1" applyFill="1" applyBorder="1" applyAlignment="1">
      <alignment horizontal="right" wrapText="1"/>
    </xf>
    <xf numFmtId="0" fontId="7" fillId="5" borderId="5" xfId="0" applyFont="1" applyFill="1" applyBorder="1" applyAlignment="1">
      <alignment horizontal="right"/>
    </xf>
    <xf numFmtId="49" fontId="7" fillId="5" borderId="0" xfId="0" applyNumberFormat="1" applyFont="1" applyFill="1" applyBorder="1" applyAlignment="1">
      <alignment horizontal="left"/>
    </xf>
    <xf numFmtId="165" fontId="9" fillId="6" borderId="4" xfId="0" applyNumberFormat="1" applyFont="1" applyFill="1" applyBorder="1" applyAlignment="1">
      <alignment horizontal="right"/>
    </xf>
    <xf numFmtId="165" fontId="9" fillId="0" borderId="3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/>
    </xf>
    <xf numFmtId="0" fontId="7" fillId="5" borderId="19" xfId="0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165" fontId="9" fillId="5" borderId="4" xfId="0" applyNumberFormat="1" applyFont="1" applyFill="1" applyBorder="1" applyAlignment="1">
      <alignment horizontal="right"/>
    </xf>
    <xf numFmtId="165" fontId="13" fillId="5" borderId="3" xfId="0" applyNumberFormat="1" applyFont="1" applyFill="1" applyBorder="1" applyAlignment="1">
      <alignment horizontal="right"/>
    </xf>
    <xf numFmtId="165" fontId="13" fillId="6" borderId="3" xfId="0" applyNumberFormat="1" applyFont="1" applyFill="1" applyBorder="1" applyAlignment="1">
      <alignment horizontal="right"/>
    </xf>
    <xf numFmtId="165" fontId="9" fillId="6" borderId="3" xfId="0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5" fontId="5" fillId="5" borderId="0" xfId="0" applyNumberFormat="1" applyFont="1" applyFill="1" applyBorder="1"/>
    <xf numFmtId="0" fontId="5" fillId="5" borderId="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right"/>
    </xf>
    <xf numFmtId="166" fontId="9" fillId="6" borderId="4" xfId="0" applyNumberFormat="1" applyFont="1" applyFill="1" applyBorder="1"/>
    <xf numFmtId="166" fontId="7" fillId="6" borderId="3" xfId="0" applyNumberFormat="1" applyFont="1" applyFill="1" applyBorder="1"/>
    <xf numFmtId="166" fontId="9" fillId="6" borderId="4" xfId="0" applyNumberFormat="1" applyFont="1" applyFill="1" applyBorder="1" applyAlignment="1">
      <alignment horizontal="right"/>
    </xf>
    <xf numFmtId="166" fontId="7" fillId="6" borderId="4" xfId="0" applyNumberFormat="1" applyFont="1" applyFill="1" applyBorder="1"/>
    <xf numFmtId="166" fontId="13" fillId="6" borderId="3" xfId="0" applyNumberFormat="1" applyFont="1" applyFill="1" applyBorder="1" applyAlignment="1">
      <alignment horizontal="right"/>
    </xf>
    <xf numFmtId="166" fontId="13" fillId="5" borderId="3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right"/>
    </xf>
    <xf numFmtId="166" fontId="9" fillId="6" borderId="3" xfId="0" applyNumberFormat="1" applyFont="1" applyFill="1" applyBorder="1" applyAlignment="1">
      <alignment horizontal="right"/>
    </xf>
    <xf numFmtId="166" fontId="9" fillId="5" borderId="3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65" fontId="7" fillId="5" borderId="2" xfId="0" applyNumberFormat="1" applyFont="1" applyFill="1" applyBorder="1"/>
    <xf numFmtId="4" fontId="9" fillId="5" borderId="9" xfId="0" applyNumberFormat="1" applyFont="1" applyFill="1" applyBorder="1"/>
    <xf numFmtId="165" fontId="7" fillId="5" borderId="4" xfId="0" applyNumberFormat="1" applyFont="1" applyFill="1" applyBorder="1"/>
    <xf numFmtId="165" fontId="7" fillId="5" borderId="20" xfId="0" applyNumberFormat="1" applyFont="1" applyFill="1" applyBorder="1"/>
    <xf numFmtId="165" fontId="7" fillId="5" borderId="15" xfId="0" applyNumberFormat="1" applyFont="1" applyFill="1" applyBorder="1"/>
    <xf numFmtId="165" fontId="9" fillId="5" borderId="20" xfId="0" applyNumberFormat="1" applyFont="1" applyFill="1" applyBorder="1"/>
    <xf numFmtId="4" fontId="7" fillId="5" borderId="17" xfId="0" applyNumberFormat="1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3" fontId="9" fillId="6" borderId="3" xfId="0" applyNumberFormat="1" applyFont="1" applyFill="1" applyBorder="1" applyAlignment="1">
      <alignment horizontal="right"/>
    </xf>
    <xf numFmtId="165" fontId="7" fillId="5" borderId="0" xfId="0" applyNumberFormat="1" applyFont="1" applyFill="1" applyBorder="1"/>
    <xf numFmtId="166" fontId="7" fillId="5" borderId="0" xfId="0" applyNumberFormat="1" applyFont="1" applyFill="1" applyBorder="1"/>
    <xf numFmtId="0" fontId="9" fillId="5" borderId="21" xfId="0" applyFont="1" applyFill="1" applyBorder="1"/>
    <xf numFmtId="0" fontId="9" fillId="5" borderId="7" xfId="0" applyFont="1" applyFill="1" applyBorder="1"/>
    <xf numFmtId="165" fontId="9" fillId="5" borderId="22" xfId="0" applyNumberFormat="1" applyFont="1" applyFill="1" applyBorder="1"/>
    <xf numFmtId="3" fontId="7" fillId="5" borderId="1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7" xfId="0" applyFont="1" applyFill="1" applyBorder="1" applyAlignment="1">
      <alignment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/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</cellXfs>
  <cellStyles count="15">
    <cellStyle name="Komma 2" xfId="1" xr:uid="{00000000-0005-0000-0000-000000000000}"/>
    <cellStyle name="Normal" xfId="2" xr:uid="{00000000-0005-0000-0000-000001000000}"/>
    <cellStyle name="Prozent 2" xfId="3" xr:uid="{00000000-0005-0000-0000-000002000000}"/>
    <cellStyle name="SAPError" xfId="4" xr:uid="{00000000-0005-0000-0000-000003000000}"/>
    <cellStyle name="SAPKey" xfId="5" xr:uid="{00000000-0005-0000-0000-000004000000}"/>
    <cellStyle name="SAPLocked" xfId="6" xr:uid="{00000000-0005-0000-0000-000005000000}"/>
    <cellStyle name="SAPOutput" xfId="7" xr:uid="{00000000-0005-0000-0000-000006000000}"/>
    <cellStyle name="SAPSpace" xfId="8" xr:uid="{00000000-0005-0000-0000-000007000000}"/>
    <cellStyle name="SAPText" xfId="9" xr:uid="{00000000-0005-0000-0000-000008000000}"/>
    <cellStyle name="SAPUnLocked" xfId="10" xr:uid="{00000000-0005-0000-0000-000009000000}"/>
    <cellStyle name="Standard" xfId="0" builtinId="0"/>
    <cellStyle name="Standard 2" xfId="11" xr:uid="{00000000-0005-0000-0000-00000B000000}"/>
    <cellStyle name="Standard 2 2" xfId="12" xr:uid="{00000000-0005-0000-0000-00000C000000}"/>
    <cellStyle name="Standard 2 3" xfId="14" xr:uid="{00000000-0005-0000-0000-00000D000000}"/>
    <cellStyle name="Standard 3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172278</xdr:colOff>
      <xdr:row>0</xdr:row>
      <xdr:rowOff>0</xdr:rowOff>
    </xdr:from>
    <xdr:to>
      <xdr:col>19</xdr:col>
      <xdr:colOff>110366</xdr:colOff>
      <xdr:row>3</xdr:row>
      <xdr:rowOff>119062</xdr:rowOff>
    </xdr:to>
    <xdr:pic>
      <xdr:nvPicPr>
        <xdr:cNvPr id="5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740887" y="0"/>
          <a:ext cx="1462088" cy="74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896711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443173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ZA_2015\Quartal%20I%202015\Segmente\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ZA_2015\Quartal%20I%202015\Kapitalflussrechnung\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ZA_2012\Quartal%20I%202012\Segmente\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day\Desktop\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="115" zoomScaleNormal="115" zoomScaleSheetLayoutView="115" workbookViewId="0">
      <selection activeCell="C7" sqref="C7"/>
    </sheetView>
  </sheetViews>
  <sheetFormatPr baseColWidth="10" defaultColWidth="11.453125" defaultRowHeight="12.5" x14ac:dyDescent="0.25"/>
  <cols>
    <col min="1" max="2" width="11.453125" style="2"/>
    <col min="3" max="3" width="11.26953125" style="2" customWidth="1"/>
    <col min="4" max="4" width="21.7265625" style="4" customWidth="1"/>
    <col min="5" max="6" width="11.26953125" style="2" customWidth="1"/>
    <col min="7" max="7" width="11.453125" style="1" customWidth="1"/>
    <col min="8" max="8" width="0" style="2" hidden="1" customWidth="1"/>
    <col min="9" max="9" width="11.453125" style="2"/>
    <col min="10" max="10" width="0" style="2" hidden="1" customWidth="1"/>
    <col min="11" max="11" width="11.453125" style="2"/>
    <col min="12" max="12" width="11.453125" style="2" customWidth="1"/>
    <col min="13" max="14" width="11.453125" style="2"/>
    <col min="15" max="15" width="0" style="2" hidden="1" customWidth="1"/>
    <col min="16" max="16" width="11.453125" style="2"/>
    <col min="17" max="17" width="0" style="2" hidden="1" customWidth="1"/>
    <col min="18" max="16384" width="11.453125" style="2"/>
  </cols>
  <sheetData>
    <row r="1" spans="1:19" ht="18" x14ac:dyDescent="0.4">
      <c r="A1" s="117" t="s">
        <v>3</v>
      </c>
      <c r="B1" s="117"/>
      <c r="C1" s="117"/>
      <c r="D1" s="117"/>
      <c r="E1" s="117"/>
      <c r="F1" s="117"/>
    </row>
    <row r="2" spans="1:19" ht="15.5" x14ac:dyDescent="0.35">
      <c r="A2" s="118" t="s">
        <v>6</v>
      </c>
      <c r="B2" s="118"/>
      <c r="C2" s="118"/>
      <c r="D2" s="118"/>
      <c r="E2" s="118"/>
      <c r="F2" s="118"/>
      <c r="G2" s="87"/>
    </row>
    <row r="3" spans="1:19" ht="14" x14ac:dyDescent="0.3">
      <c r="A3" s="119"/>
      <c r="B3" s="119"/>
      <c r="C3" s="119"/>
      <c r="D3" s="119"/>
      <c r="E3" s="119"/>
      <c r="F3" s="119"/>
    </row>
    <row r="4" spans="1:19" ht="16.5" customHeight="1" x14ac:dyDescent="0.3">
      <c r="A4" s="3"/>
      <c r="F4" s="5"/>
    </row>
    <row r="5" spans="1:19" ht="16.5" customHeight="1" x14ac:dyDescent="0.3">
      <c r="A5" s="3"/>
      <c r="F5" s="5"/>
    </row>
    <row r="6" spans="1:19" ht="16.5" customHeight="1" x14ac:dyDescent="0.3">
      <c r="A6" s="27" t="s">
        <v>5</v>
      </c>
      <c r="B6" s="6"/>
      <c r="C6" s="6"/>
      <c r="D6" s="7"/>
      <c r="E6" s="8"/>
      <c r="F6" s="28" t="s">
        <v>64</v>
      </c>
      <c r="G6" s="115" t="s">
        <v>63</v>
      </c>
      <c r="H6" s="28" t="s">
        <v>61</v>
      </c>
      <c r="I6" s="115" t="s">
        <v>58</v>
      </c>
      <c r="J6" s="28" t="s">
        <v>48</v>
      </c>
      <c r="K6" s="28" t="s">
        <v>46</v>
      </c>
      <c r="L6" s="28" t="s">
        <v>47</v>
      </c>
      <c r="M6" s="28" t="s">
        <v>65</v>
      </c>
      <c r="N6" s="28" t="s">
        <v>66</v>
      </c>
      <c r="O6" s="28" t="s">
        <v>62</v>
      </c>
      <c r="P6" s="28" t="s">
        <v>59</v>
      </c>
      <c r="Q6" s="28" t="s">
        <v>49</v>
      </c>
      <c r="R6" s="28" t="s">
        <v>2</v>
      </c>
      <c r="S6" s="28" t="s">
        <v>1</v>
      </c>
    </row>
    <row r="7" spans="1:19" ht="17.149999999999999" customHeight="1" x14ac:dyDescent="0.3">
      <c r="A7" s="10" t="s">
        <v>7</v>
      </c>
      <c r="B7" s="10"/>
      <c r="C7" s="10"/>
      <c r="D7" s="11"/>
      <c r="E7" s="12" t="s">
        <v>0</v>
      </c>
      <c r="F7" s="47">
        <v>2266.8000000000002</v>
      </c>
      <c r="G7" s="12">
        <f t="shared" ref="G7:G20" si="0">F7-H7</f>
        <v>563.90000000000009</v>
      </c>
      <c r="H7" s="47">
        <v>1702.9</v>
      </c>
      <c r="I7" s="12">
        <f t="shared" ref="I7:I20" si="1">H7-J7</f>
        <v>566.70000000000005</v>
      </c>
      <c r="J7" s="47">
        <v>1136.2</v>
      </c>
      <c r="K7" s="29">
        <v>586</v>
      </c>
      <c r="L7" s="29">
        <v>550.20000000000005</v>
      </c>
      <c r="M7" s="47">
        <v>2079.1</v>
      </c>
      <c r="N7" s="29">
        <v>540.29999999999995</v>
      </c>
      <c r="O7" s="47">
        <v>1538.8</v>
      </c>
      <c r="P7" s="29">
        <f>O7-Q7</f>
        <v>531.19999999999993</v>
      </c>
      <c r="Q7" s="47">
        <v>1007.6</v>
      </c>
      <c r="R7" s="29">
        <v>515</v>
      </c>
      <c r="S7" s="29">
        <v>492.6</v>
      </c>
    </row>
    <row r="8" spans="1:19" ht="17.149999999999999" customHeight="1" x14ac:dyDescent="0.3">
      <c r="A8" s="10" t="s">
        <v>8</v>
      </c>
      <c r="B8" s="10"/>
      <c r="C8" s="10"/>
      <c r="D8" s="11"/>
      <c r="E8" s="12"/>
      <c r="F8" s="48">
        <v>-1416.2</v>
      </c>
      <c r="G8" s="12">
        <f t="shared" si="0"/>
        <v>-354.5</v>
      </c>
      <c r="H8" s="48">
        <v>-1061.7</v>
      </c>
      <c r="I8" s="12">
        <f t="shared" si="1"/>
        <v>-352.40000000000009</v>
      </c>
      <c r="J8" s="48">
        <v>-709.3</v>
      </c>
      <c r="K8" s="34">
        <v>-364.9</v>
      </c>
      <c r="L8" s="34">
        <v>-344.4</v>
      </c>
      <c r="M8" s="48">
        <v>-1287.7</v>
      </c>
      <c r="N8" s="34">
        <v>-339.6</v>
      </c>
      <c r="O8" s="48">
        <v>-948.1</v>
      </c>
      <c r="P8" s="29">
        <f t="shared" ref="P8:P20" si="2">O8-Q8</f>
        <v>-328.4</v>
      </c>
      <c r="Q8" s="48">
        <v>-619.70000000000005</v>
      </c>
      <c r="R8" s="34">
        <v>-315.00000000000006</v>
      </c>
      <c r="S8" s="34">
        <v>-304.7</v>
      </c>
    </row>
    <row r="9" spans="1:19" s="16" customFormat="1" ht="17.149999999999999" customHeight="1" x14ac:dyDescent="0.3">
      <c r="A9" s="13" t="s">
        <v>9</v>
      </c>
      <c r="B9" s="13"/>
      <c r="C9" s="13"/>
      <c r="D9" s="14"/>
      <c r="E9" s="15"/>
      <c r="F9" s="49">
        <v>850.6</v>
      </c>
      <c r="G9" s="100">
        <f t="shared" si="0"/>
        <v>209.39999999999998</v>
      </c>
      <c r="H9" s="49">
        <v>641.20000000000005</v>
      </c>
      <c r="I9" s="100">
        <f t="shared" si="1"/>
        <v>214.29999999999995</v>
      </c>
      <c r="J9" s="49">
        <v>426.90000000000009</v>
      </c>
      <c r="K9" s="30">
        <v>221.10000000000002</v>
      </c>
      <c r="L9" s="30">
        <v>205.80000000000007</v>
      </c>
      <c r="M9" s="49">
        <v>791.39999999999986</v>
      </c>
      <c r="N9" s="30">
        <v>200.69999999999993</v>
      </c>
      <c r="O9" s="49">
        <v>590.70000000000005</v>
      </c>
      <c r="P9" s="102">
        <f t="shared" si="2"/>
        <v>202.80000000000007</v>
      </c>
      <c r="Q9" s="49">
        <v>387.9</v>
      </c>
      <c r="R9" s="30">
        <v>199.99999999999994</v>
      </c>
      <c r="S9" s="30">
        <v>187.90000000000003</v>
      </c>
    </row>
    <row r="10" spans="1:19" ht="17.149999999999999" customHeight="1" x14ac:dyDescent="0.3">
      <c r="A10" s="6" t="s">
        <v>10</v>
      </c>
      <c r="B10" s="6"/>
      <c r="C10" s="6"/>
      <c r="D10" s="18"/>
      <c r="E10" s="19"/>
      <c r="F10" s="50">
        <v>-340.9</v>
      </c>
      <c r="G10" s="12">
        <f t="shared" si="0"/>
        <v>-84.899999999999977</v>
      </c>
      <c r="H10" s="50">
        <v>-256</v>
      </c>
      <c r="I10" s="12">
        <f t="shared" si="1"/>
        <v>-85.9</v>
      </c>
      <c r="J10" s="50">
        <v>-170.1</v>
      </c>
      <c r="K10" s="32">
        <v>-87</v>
      </c>
      <c r="L10" s="32">
        <v>-83.1</v>
      </c>
      <c r="M10" s="50">
        <v>-311.7</v>
      </c>
      <c r="N10" s="32">
        <v>-82.9</v>
      </c>
      <c r="O10" s="50">
        <v>-228.8</v>
      </c>
      <c r="P10" s="29">
        <f t="shared" si="2"/>
        <v>-78.700000000000017</v>
      </c>
      <c r="Q10" s="50">
        <v>-150.1</v>
      </c>
      <c r="R10" s="32">
        <v>-76</v>
      </c>
      <c r="S10" s="32">
        <v>-74.099999999999994</v>
      </c>
    </row>
    <row r="11" spans="1:19" ht="17.149999999999999" customHeight="1" x14ac:dyDescent="0.3">
      <c r="A11" s="10" t="s">
        <v>11</v>
      </c>
      <c r="B11" s="10"/>
      <c r="C11" s="10"/>
      <c r="D11" s="11"/>
      <c r="E11" s="12"/>
      <c r="F11" s="47">
        <v>-117.4</v>
      </c>
      <c r="G11" s="12">
        <f t="shared" si="0"/>
        <v>-28.600000000000009</v>
      </c>
      <c r="H11" s="47">
        <v>-88.8</v>
      </c>
      <c r="I11" s="12">
        <f t="shared" si="1"/>
        <v>-28.799999999999997</v>
      </c>
      <c r="J11" s="47">
        <v>-60</v>
      </c>
      <c r="K11" s="29">
        <v>-29.7</v>
      </c>
      <c r="L11" s="29">
        <v>-30.3</v>
      </c>
      <c r="M11" s="47">
        <v>-104.7</v>
      </c>
      <c r="N11" s="29">
        <v>-25.6</v>
      </c>
      <c r="O11" s="47">
        <v>-79.099999999999994</v>
      </c>
      <c r="P11" s="29">
        <f t="shared" si="2"/>
        <v>-27.299999999999997</v>
      </c>
      <c r="Q11" s="47">
        <v>-51.8</v>
      </c>
      <c r="R11" s="29">
        <v>-26.199999999999996</v>
      </c>
      <c r="S11" s="29">
        <v>-25.6</v>
      </c>
    </row>
    <row r="12" spans="1:19" ht="17.149999999999999" customHeight="1" x14ac:dyDescent="0.3">
      <c r="A12" s="10" t="s">
        <v>12</v>
      </c>
      <c r="B12" s="10"/>
      <c r="C12" s="10"/>
      <c r="D12" s="11"/>
      <c r="E12" s="12"/>
      <c r="F12" s="47">
        <v>-43.5</v>
      </c>
      <c r="G12" s="12">
        <f t="shared" si="0"/>
        <v>-10.899999999999999</v>
      </c>
      <c r="H12" s="47">
        <v>-32.6</v>
      </c>
      <c r="I12" s="12">
        <f t="shared" si="1"/>
        <v>-11.200000000000003</v>
      </c>
      <c r="J12" s="47">
        <v>-21.4</v>
      </c>
      <c r="K12" s="29">
        <v>-10.999999999999998</v>
      </c>
      <c r="L12" s="29">
        <v>-10.4</v>
      </c>
      <c r="M12" s="47">
        <v>-38.9</v>
      </c>
      <c r="N12" s="29">
        <v>-10.199999999999999</v>
      </c>
      <c r="O12" s="47">
        <v>-28.7</v>
      </c>
      <c r="P12" s="29">
        <f t="shared" si="2"/>
        <v>-10.599999999999998</v>
      </c>
      <c r="Q12" s="47">
        <v>-18.100000000000001</v>
      </c>
      <c r="R12" s="29">
        <v>-9.4000000000000021</v>
      </c>
      <c r="S12" s="29">
        <v>-8.6999999999999993</v>
      </c>
    </row>
    <row r="13" spans="1:19" ht="17.149999999999999" customHeight="1" x14ac:dyDescent="0.3">
      <c r="A13" s="10" t="s">
        <v>13</v>
      </c>
      <c r="B13" s="10"/>
      <c r="C13" s="10"/>
      <c r="D13" s="11"/>
      <c r="E13" s="12"/>
      <c r="F13" s="47">
        <v>3.5</v>
      </c>
      <c r="G13" s="12">
        <f t="shared" si="0"/>
        <v>4.7</v>
      </c>
      <c r="H13" s="47">
        <v>-1.2</v>
      </c>
      <c r="I13" s="12">
        <f t="shared" si="1"/>
        <v>1.2</v>
      </c>
      <c r="J13" s="47">
        <v>-2.4</v>
      </c>
      <c r="K13" s="29">
        <v>-0.7</v>
      </c>
      <c r="L13" s="29">
        <v>-1.7</v>
      </c>
      <c r="M13" s="47">
        <v>-11.7</v>
      </c>
      <c r="N13" s="29">
        <v>-7</v>
      </c>
      <c r="O13" s="47">
        <v>-4.7</v>
      </c>
      <c r="P13" s="29">
        <f t="shared" si="2"/>
        <v>-1.3000000000000003</v>
      </c>
      <c r="Q13" s="47">
        <v>-3.4</v>
      </c>
      <c r="R13" s="29">
        <v>-1.7999999999999998</v>
      </c>
      <c r="S13" s="29">
        <v>-1.6</v>
      </c>
    </row>
    <row r="14" spans="1:19" ht="17.149999999999999" customHeight="1" x14ac:dyDescent="0.3">
      <c r="A14" s="13" t="s">
        <v>14</v>
      </c>
      <c r="B14" s="13"/>
      <c r="C14" s="6"/>
      <c r="D14" s="7"/>
      <c r="E14" s="15"/>
      <c r="F14" s="49">
        <f>F9+F10+F11+F12+F13</f>
        <v>352.30000000000007</v>
      </c>
      <c r="G14" s="100">
        <f t="shared" si="0"/>
        <v>89.700000000000045</v>
      </c>
      <c r="H14" s="49">
        <v>262.60000000000002</v>
      </c>
      <c r="I14" s="100">
        <f t="shared" si="1"/>
        <v>89.599999999999966</v>
      </c>
      <c r="J14" s="49">
        <v>173.00000000000006</v>
      </c>
      <c r="K14" s="30">
        <v>92.700000000000017</v>
      </c>
      <c r="L14" s="30">
        <v>80.300000000000068</v>
      </c>
      <c r="M14" s="49">
        <v>324.39999999999992</v>
      </c>
      <c r="N14" s="30">
        <v>74.999999999999929</v>
      </c>
      <c r="O14" s="49">
        <v>249.4</v>
      </c>
      <c r="P14" s="102">
        <f t="shared" si="2"/>
        <v>84.9</v>
      </c>
      <c r="Q14" s="49">
        <v>164.5</v>
      </c>
      <c r="R14" s="30">
        <v>86.599999999999952</v>
      </c>
      <c r="S14" s="30">
        <v>77.900000000000048</v>
      </c>
    </row>
    <row r="15" spans="1:19" ht="17.149999999999999" customHeight="1" x14ac:dyDescent="0.3">
      <c r="A15" s="10" t="s">
        <v>15</v>
      </c>
      <c r="B15" s="20"/>
      <c r="C15" s="10"/>
      <c r="D15" s="11"/>
      <c r="E15" s="12"/>
      <c r="F15" s="48">
        <v>18.399999999999999</v>
      </c>
      <c r="G15" s="12">
        <f t="shared" si="0"/>
        <v>4.7999999999999989</v>
      </c>
      <c r="H15" s="48">
        <v>13.6</v>
      </c>
      <c r="I15" s="12">
        <f t="shared" si="1"/>
        <v>3.9000000000000004</v>
      </c>
      <c r="J15" s="48">
        <v>9.6999999999999993</v>
      </c>
      <c r="K15" s="34">
        <v>4.7999999999999989</v>
      </c>
      <c r="L15" s="34">
        <v>4.9000000000000004</v>
      </c>
      <c r="M15" s="48">
        <v>17.8</v>
      </c>
      <c r="N15" s="34">
        <v>6.3</v>
      </c>
      <c r="O15" s="48">
        <v>11.5</v>
      </c>
      <c r="P15" s="29">
        <f t="shared" si="2"/>
        <v>4.4000000000000004</v>
      </c>
      <c r="Q15" s="48">
        <v>7.1</v>
      </c>
      <c r="R15" s="34">
        <v>3.3</v>
      </c>
      <c r="S15" s="34">
        <v>3.8</v>
      </c>
    </row>
    <row r="16" spans="1:19" ht="17.149999999999999" customHeight="1" x14ac:dyDescent="0.3">
      <c r="A16" s="13" t="s">
        <v>16</v>
      </c>
      <c r="B16" s="13"/>
      <c r="C16" s="6"/>
      <c r="D16" s="7"/>
      <c r="E16" s="15"/>
      <c r="F16" s="49">
        <v>370.7</v>
      </c>
      <c r="G16" s="100">
        <f t="shared" si="0"/>
        <v>94.5</v>
      </c>
      <c r="H16" s="49">
        <v>276.2</v>
      </c>
      <c r="I16" s="100">
        <f t="shared" si="1"/>
        <v>93.499999999999943</v>
      </c>
      <c r="J16" s="49">
        <v>182.70000000000005</v>
      </c>
      <c r="K16" s="30">
        <v>97.500000000000014</v>
      </c>
      <c r="L16" s="30">
        <v>85.200000000000074</v>
      </c>
      <c r="M16" s="49">
        <v>342.19999999999993</v>
      </c>
      <c r="N16" s="30">
        <v>81.299999999999926</v>
      </c>
      <c r="O16" s="49">
        <v>260.89999999999998</v>
      </c>
      <c r="P16" s="102">
        <f t="shared" si="2"/>
        <v>89.299999999999983</v>
      </c>
      <c r="Q16" s="49">
        <v>171.6</v>
      </c>
      <c r="R16" s="30">
        <v>89.899999999999949</v>
      </c>
      <c r="S16" s="30">
        <v>81.700000000000045</v>
      </c>
    </row>
    <row r="17" spans="1:19" ht="17.149999999999999" customHeight="1" x14ac:dyDescent="0.3">
      <c r="A17" s="10" t="s">
        <v>17</v>
      </c>
      <c r="B17" s="10"/>
      <c r="C17" s="10"/>
      <c r="D17" s="11"/>
      <c r="E17" s="12"/>
      <c r="F17" s="47">
        <v>-2.2999999999999998</v>
      </c>
      <c r="G17" s="12">
        <f t="shared" si="0"/>
        <v>-0.19999999999999973</v>
      </c>
      <c r="H17" s="47">
        <v>-2.1</v>
      </c>
      <c r="I17" s="12">
        <f t="shared" si="1"/>
        <v>-0.8</v>
      </c>
      <c r="J17" s="47">
        <v>-1.3</v>
      </c>
      <c r="K17" s="29">
        <v>-0.70000000000000007</v>
      </c>
      <c r="L17" s="29">
        <v>-0.6</v>
      </c>
      <c r="M17" s="47">
        <v>-3.7</v>
      </c>
      <c r="N17" s="29">
        <v>-0.6</v>
      </c>
      <c r="O17" s="47">
        <v>-3.1</v>
      </c>
      <c r="P17" s="29">
        <f t="shared" si="2"/>
        <v>-0.89999999999999991</v>
      </c>
      <c r="Q17" s="47">
        <v>-2.2000000000000002</v>
      </c>
      <c r="R17" s="29">
        <v>-1.1000000000000001</v>
      </c>
      <c r="S17" s="29">
        <v>-1.1000000000000001</v>
      </c>
    </row>
    <row r="18" spans="1:19" ht="17.149999999999999" customHeight="1" x14ac:dyDescent="0.3">
      <c r="A18" s="13" t="s">
        <v>18</v>
      </c>
      <c r="B18" s="13"/>
      <c r="C18" s="6"/>
      <c r="D18" s="7"/>
      <c r="E18" s="19"/>
      <c r="F18" s="49">
        <v>368.4</v>
      </c>
      <c r="G18" s="100">
        <f t="shared" si="0"/>
        <v>94.299999999999955</v>
      </c>
      <c r="H18" s="49">
        <v>274.10000000000002</v>
      </c>
      <c r="I18" s="100">
        <f t="shared" si="1"/>
        <v>92.699999999999989</v>
      </c>
      <c r="J18" s="49">
        <v>181.40000000000003</v>
      </c>
      <c r="K18" s="30">
        <v>96.800000000000011</v>
      </c>
      <c r="L18" s="30">
        <v>84.60000000000008</v>
      </c>
      <c r="M18" s="49">
        <v>338.49999999999994</v>
      </c>
      <c r="N18" s="30">
        <v>80.699999999999932</v>
      </c>
      <c r="O18" s="49">
        <v>257.8</v>
      </c>
      <c r="P18" s="102">
        <f t="shared" si="2"/>
        <v>88.4</v>
      </c>
      <c r="Q18" s="49">
        <v>169.4</v>
      </c>
      <c r="R18" s="30">
        <v>88.799999999999955</v>
      </c>
      <c r="S18" s="30">
        <v>80.600000000000051</v>
      </c>
    </row>
    <row r="19" spans="1:19" ht="17.149999999999999" customHeight="1" x14ac:dyDescent="0.3">
      <c r="A19" s="10" t="s">
        <v>19</v>
      </c>
      <c r="B19" s="10"/>
      <c r="C19" s="10"/>
      <c r="D19" s="21"/>
      <c r="E19" s="12"/>
      <c r="F19" s="48">
        <v>-108.5</v>
      </c>
      <c r="G19" s="12">
        <f t="shared" si="0"/>
        <v>-25.900000000000006</v>
      </c>
      <c r="H19" s="48">
        <v>-82.6</v>
      </c>
      <c r="I19" s="12">
        <f t="shared" si="1"/>
        <v>-27.799999999999997</v>
      </c>
      <c r="J19" s="48">
        <v>-54.8</v>
      </c>
      <c r="K19" s="34">
        <v>-28.9</v>
      </c>
      <c r="L19" s="34">
        <v>-25.9</v>
      </c>
      <c r="M19" s="48">
        <v>-102.3</v>
      </c>
      <c r="N19" s="34">
        <v>-25.4</v>
      </c>
      <c r="O19" s="48">
        <v>-76.900000000000006</v>
      </c>
      <c r="P19" s="29">
        <f t="shared" si="2"/>
        <v>-26.300000000000004</v>
      </c>
      <c r="Q19" s="48">
        <v>-50.6</v>
      </c>
      <c r="R19" s="34">
        <v>-26.8</v>
      </c>
      <c r="S19" s="34">
        <v>-23.8</v>
      </c>
    </row>
    <row r="20" spans="1:19" ht="17.149999999999999" customHeight="1" x14ac:dyDescent="0.3">
      <c r="A20" s="13" t="s">
        <v>20</v>
      </c>
      <c r="B20" s="13"/>
      <c r="C20" s="113"/>
      <c r="D20" s="11"/>
      <c r="E20" s="43"/>
      <c r="F20" s="49">
        <v>259.89999999999998</v>
      </c>
      <c r="G20" s="100">
        <f t="shared" si="0"/>
        <v>68.399999999999977</v>
      </c>
      <c r="H20" s="49">
        <v>191.5</v>
      </c>
      <c r="I20" s="100">
        <f t="shared" si="1"/>
        <v>64.899999999999963</v>
      </c>
      <c r="J20" s="49">
        <v>126.60000000000004</v>
      </c>
      <c r="K20" s="30">
        <v>67.900000000000006</v>
      </c>
      <c r="L20" s="30">
        <v>58.700000000000081</v>
      </c>
      <c r="M20" s="49">
        <v>236.19999999999993</v>
      </c>
      <c r="N20" s="30">
        <v>55.299999999999933</v>
      </c>
      <c r="O20" s="49">
        <v>180.9</v>
      </c>
      <c r="P20" s="102">
        <f t="shared" si="2"/>
        <v>62.099999999999994</v>
      </c>
      <c r="Q20" s="49">
        <v>118.80000000000001</v>
      </c>
      <c r="R20" s="30">
        <v>61.999999999999957</v>
      </c>
      <c r="S20" s="30">
        <v>56.800000000000054</v>
      </c>
    </row>
    <row r="21" spans="1:19" ht="17.149999999999999" customHeight="1" x14ac:dyDescent="0.3">
      <c r="A21" s="3"/>
      <c r="B21" s="3"/>
      <c r="C21" s="9"/>
      <c r="D21" s="22"/>
      <c r="E21" s="114" t="s">
        <v>0</v>
      </c>
      <c r="F21" s="51"/>
      <c r="G21" s="17"/>
      <c r="H21" s="51"/>
      <c r="I21" s="17"/>
      <c r="J21" s="51"/>
      <c r="K21" s="33"/>
      <c r="L21" s="33"/>
      <c r="M21" s="51"/>
      <c r="N21" s="33"/>
      <c r="O21" s="51"/>
      <c r="P21" s="103"/>
      <c r="Q21" s="51"/>
      <c r="R21" s="33"/>
      <c r="S21" s="33"/>
    </row>
    <row r="22" spans="1:19" ht="17.149999999999999" customHeight="1" x14ac:dyDescent="0.3">
      <c r="A22" s="13" t="s">
        <v>21</v>
      </c>
      <c r="B22" s="13"/>
      <c r="C22" s="6"/>
      <c r="D22" s="39"/>
      <c r="E22" s="19"/>
      <c r="F22" s="49"/>
      <c r="G22" s="19"/>
      <c r="H22" s="49"/>
      <c r="I22" s="19"/>
      <c r="J22" s="49"/>
      <c r="K22" s="30"/>
      <c r="L22" s="30"/>
      <c r="M22" s="49"/>
      <c r="N22" s="30"/>
      <c r="O22" s="49"/>
      <c r="P22" s="104"/>
      <c r="Q22" s="49"/>
      <c r="R22" s="30"/>
      <c r="S22" s="30"/>
    </row>
    <row r="23" spans="1:19" ht="17.149999999999999" customHeight="1" x14ac:dyDescent="0.3">
      <c r="A23" s="120" t="s">
        <v>22</v>
      </c>
      <c r="B23" s="121"/>
      <c r="C23" s="121"/>
      <c r="D23" s="122"/>
      <c r="E23" s="40"/>
      <c r="F23" s="52">
        <v>0.5</v>
      </c>
      <c r="G23" s="35">
        <f>F23-H23</f>
        <v>9.9999999999999978E-2</v>
      </c>
      <c r="H23" s="52">
        <v>0.4</v>
      </c>
      <c r="I23" s="35">
        <f>H23-J23</f>
        <v>0.2</v>
      </c>
      <c r="J23" s="52">
        <v>0.2</v>
      </c>
      <c r="K23" s="88">
        <v>0.1</v>
      </c>
      <c r="L23" s="36">
        <v>0.1</v>
      </c>
      <c r="M23" s="52">
        <v>0.4</v>
      </c>
      <c r="N23" s="36">
        <v>0.1</v>
      </c>
      <c r="O23" s="52">
        <v>0.3</v>
      </c>
      <c r="P23" s="36">
        <f>O23-Q23</f>
        <v>9.9999999999999978E-2</v>
      </c>
      <c r="Q23" s="52">
        <v>0.2</v>
      </c>
      <c r="R23" s="88">
        <v>0.1</v>
      </c>
      <c r="S23" s="36">
        <v>0.1</v>
      </c>
    </row>
    <row r="24" spans="1:19" ht="17.149999999999999" customHeight="1" x14ac:dyDescent="0.3">
      <c r="A24" s="6" t="s">
        <v>23</v>
      </c>
      <c r="B24" s="6"/>
      <c r="C24" s="6"/>
      <c r="D24" s="7"/>
      <c r="E24" s="19"/>
      <c r="F24" s="50">
        <v>259.39999999999998</v>
      </c>
      <c r="G24" s="35">
        <v>68.3</v>
      </c>
      <c r="H24" s="50">
        <v>191.1</v>
      </c>
      <c r="I24" s="35">
        <f>H24-J24</f>
        <v>64.69999999999996</v>
      </c>
      <c r="J24" s="50">
        <v>126.40000000000003</v>
      </c>
      <c r="K24" s="32">
        <v>67.800000000000011</v>
      </c>
      <c r="L24" s="32">
        <v>58.60000000000008</v>
      </c>
      <c r="M24" s="50">
        <v>235.79999999999993</v>
      </c>
      <c r="N24" s="32">
        <v>55.199999999999932</v>
      </c>
      <c r="O24" s="50">
        <v>180.6</v>
      </c>
      <c r="P24" s="36">
        <f>O24-Q24</f>
        <v>61.999999999999986</v>
      </c>
      <c r="Q24" s="50">
        <v>118.60000000000001</v>
      </c>
      <c r="R24" s="32">
        <v>61.899999999999956</v>
      </c>
      <c r="S24" s="32">
        <v>56.700000000000053</v>
      </c>
    </row>
    <row r="25" spans="1:19" ht="17.149999999999999" customHeight="1" x14ac:dyDescent="0.3">
      <c r="A25" s="9"/>
      <c r="B25" s="9"/>
      <c r="C25" s="9"/>
      <c r="D25" s="22"/>
      <c r="E25" s="114" t="s">
        <v>0</v>
      </c>
      <c r="F25" s="53"/>
      <c r="G25" s="31"/>
      <c r="H25" s="53"/>
      <c r="I25" s="31"/>
      <c r="J25" s="53"/>
      <c r="K25" s="31"/>
      <c r="L25" s="31"/>
      <c r="M25" s="53" t="s">
        <v>0</v>
      </c>
      <c r="N25" s="31" t="s">
        <v>0</v>
      </c>
      <c r="O25" s="53"/>
      <c r="P25" s="105"/>
      <c r="Q25" s="53"/>
      <c r="R25" s="31"/>
      <c r="S25" s="31"/>
    </row>
    <row r="26" spans="1:19" ht="17.149999999999999" customHeight="1" x14ac:dyDescent="0.3">
      <c r="A26" s="37" t="s">
        <v>26</v>
      </c>
      <c r="B26" s="37"/>
      <c r="C26" s="38"/>
      <c r="D26" s="39"/>
      <c r="E26" s="19"/>
      <c r="F26" s="54"/>
      <c r="G26" s="31"/>
      <c r="H26" s="54"/>
      <c r="I26" s="31"/>
      <c r="J26" s="54"/>
      <c r="K26" s="44"/>
      <c r="L26" s="44"/>
      <c r="M26" s="54"/>
      <c r="N26" s="44"/>
      <c r="O26" s="54"/>
      <c r="P26" s="106"/>
      <c r="Q26" s="54"/>
      <c r="R26" s="44"/>
      <c r="S26" s="44"/>
    </row>
    <row r="27" spans="1:19" ht="17.149999999999999" customHeight="1" x14ac:dyDescent="0.3">
      <c r="A27" s="41" t="s">
        <v>24</v>
      </c>
      <c r="B27" s="41"/>
      <c r="C27" s="41"/>
      <c r="D27" s="42"/>
      <c r="E27" s="40"/>
      <c r="F27" s="55">
        <v>1.86</v>
      </c>
      <c r="G27" s="101">
        <f>F27-I27-J27</f>
        <v>0.48999999999999988</v>
      </c>
      <c r="H27" s="55">
        <v>1.37</v>
      </c>
      <c r="I27" s="101">
        <f>H27-K27-L27</f>
        <v>0.47000000000000014</v>
      </c>
      <c r="J27" s="55">
        <v>0.9</v>
      </c>
      <c r="K27" s="45">
        <v>0.48000000000000004</v>
      </c>
      <c r="L27" s="45">
        <v>0.42</v>
      </c>
      <c r="M27" s="55">
        <v>1.69</v>
      </c>
      <c r="N27" s="45">
        <v>0.39</v>
      </c>
      <c r="O27" s="55">
        <v>1.3</v>
      </c>
      <c r="P27" s="45">
        <f>O27-Q27</f>
        <v>0.45000000000000007</v>
      </c>
      <c r="Q27" s="55">
        <v>0.85</v>
      </c>
      <c r="R27" s="45">
        <v>0.44</v>
      </c>
      <c r="S27" s="45">
        <v>0.41</v>
      </c>
    </row>
    <row r="28" spans="1:19" ht="17.149999999999999" customHeight="1" x14ac:dyDescent="0.3">
      <c r="A28" s="41" t="s">
        <v>25</v>
      </c>
      <c r="B28" s="41"/>
      <c r="C28" s="41"/>
      <c r="D28" s="39"/>
      <c r="E28" s="43"/>
      <c r="F28" s="55">
        <v>1.87</v>
      </c>
      <c r="G28" s="101">
        <f>F28-I28-J28</f>
        <v>0.4900000000000001</v>
      </c>
      <c r="H28" s="55">
        <v>1.38</v>
      </c>
      <c r="I28" s="101">
        <f>H28-K28-L28</f>
        <v>0.46999999999999992</v>
      </c>
      <c r="J28" s="55">
        <v>0.91</v>
      </c>
      <c r="K28" s="45">
        <v>0.49000000000000005</v>
      </c>
      <c r="L28" s="45">
        <v>0.42</v>
      </c>
      <c r="M28" s="55">
        <v>1.7</v>
      </c>
      <c r="N28" s="45">
        <v>0.39</v>
      </c>
      <c r="O28" s="55">
        <v>1.31</v>
      </c>
      <c r="P28" s="45">
        <f>O28-Q28</f>
        <v>0.45000000000000007</v>
      </c>
      <c r="Q28" s="55">
        <v>0.86</v>
      </c>
      <c r="R28" s="45">
        <v>0.45</v>
      </c>
      <c r="S28" s="45">
        <v>0.41</v>
      </c>
    </row>
    <row r="29" spans="1:19" ht="17.149999999999999" customHeight="1" x14ac:dyDescent="0.3">
      <c r="A29" s="9"/>
      <c r="B29" s="9"/>
      <c r="C29" s="9"/>
      <c r="D29" s="22"/>
      <c r="E29" s="17"/>
      <c r="F29" s="46"/>
      <c r="G29" s="9"/>
    </row>
    <row r="30" spans="1:19" ht="16.5" customHeight="1" x14ac:dyDescent="0.3">
      <c r="A30" s="23" t="s">
        <v>40</v>
      </c>
      <c r="B30" s="24"/>
      <c r="C30" s="24"/>
      <c r="D30" s="25"/>
      <c r="E30" s="9"/>
      <c r="F30" s="112"/>
      <c r="G30" s="9"/>
    </row>
    <row r="31" spans="1:19" ht="16.5" customHeight="1" x14ac:dyDescent="0.3">
      <c r="E31" s="9"/>
      <c r="F31" s="9"/>
      <c r="G31" s="9"/>
    </row>
    <row r="32" spans="1:19" ht="16.5" customHeight="1" x14ac:dyDescent="0.3">
      <c r="A32" s="26"/>
      <c r="B32" s="9"/>
      <c r="C32" s="9"/>
      <c r="D32" s="22"/>
      <c r="E32" s="9"/>
      <c r="F32" s="9"/>
      <c r="G32" s="9"/>
    </row>
    <row r="33" spans="1:1" ht="13" x14ac:dyDescent="0.3">
      <c r="A33" s="16"/>
    </row>
    <row r="34" spans="1:1" ht="13" x14ac:dyDescent="0.3">
      <c r="A34" s="16"/>
    </row>
    <row r="35" spans="1:1" ht="13" x14ac:dyDescent="0.3">
      <c r="A35" s="16"/>
    </row>
    <row r="40" spans="1:1" ht="13" x14ac:dyDescent="0.3">
      <c r="A40" s="16"/>
    </row>
    <row r="41" spans="1:1" ht="13" x14ac:dyDescent="0.3">
      <c r="A41" s="16"/>
    </row>
  </sheetData>
  <sheetProtection password="EB04" sheet="1" objects="1" scenarios="1"/>
  <mergeCells count="4">
    <mergeCell ref="A1:F1"/>
    <mergeCell ref="A2:F2"/>
    <mergeCell ref="A3:F3"/>
    <mergeCell ref="A23:D23"/>
  </mergeCells>
  <pageMargins left="0.78740157480314965" right="0.59055118110236227" top="0.98425196850393704" bottom="0.98425196850393704" header="0.51181102362204722" footer="0.51181102362204722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A13" zoomScale="85" zoomScaleNormal="85" zoomScaleSheetLayoutView="70" workbookViewId="0">
      <selection activeCell="I44" sqref="I44"/>
    </sheetView>
  </sheetViews>
  <sheetFormatPr baseColWidth="10" defaultColWidth="11.453125" defaultRowHeight="12.5" x14ac:dyDescent="0.25"/>
  <cols>
    <col min="1" max="1" width="24.1796875" style="2" customWidth="1"/>
    <col min="2" max="3" width="14.453125" style="2" customWidth="1"/>
    <col min="4" max="7" width="14.453125" style="1" customWidth="1"/>
    <col min="8" max="11" width="14.453125" style="2" customWidth="1"/>
    <col min="12" max="16384" width="11.453125" style="2"/>
  </cols>
  <sheetData>
    <row r="1" spans="1:24" ht="18" x14ac:dyDescent="0.4">
      <c r="A1" s="117" t="s">
        <v>3</v>
      </c>
      <c r="B1" s="117"/>
      <c r="C1" s="117"/>
    </row>
    <row r="2" spans="1:24" ht="15.5" x14ac:dyDescent="0.35">
      <c r="A2" s="118" t="s">
        <v>44</v>
      </c>
      <c r="B2" s="118"/>
      <c r="C2" s="118"/>
      <c r="D2" s="125"/>
      <c r="E2" s="125"/>
    </row>
    <row r="3" spans="1:24" ht="14" x14ac:dyDescent="0.3">
      <c r="A3" s="119"/>
      <c r="B3" s="119"/>
      <c r="C3" s="119"/>
    </row>
    <row r="4" spans="1:24" ht="16.5" customHeight="1" x14ac:dyDescent="0.3">
      <c r="A4" s="3"/>
      <c r="B4" s="5"/>
      <c r="C4" s="5"/>
    </row>
    <row r="5" spans="1:24" ht="16.5" customHeight="1" x14ac:dyDescent="0.3">
      <c r="A5" s="3" t="s">
        <v>64</v>
      </c>
      <c r="B5" s="5"/>
      <c r="C5" s="5"/>
    </row>
    <row r="6" spans="1:24" ht="15.75" customHeight="1" x14ac:dyDescent="0.3">
      <c r="A6" s="27" t="s">
        <v>5</v>
      </c>
      <c r="B6" s="28" t="s">
        <v>64</v>
      </c>
      <c r="C6" s="28" t="s">
        <v>65</v>
      </c>
      <c r="D6" s="123" t="s">
        <v>52</v>
      </c>
      <c r="E6" s="124"/>
      <c r="F6" s="123" t="s">
        <v>41</v>
      </c>
      <c r="G6" s="124"/>
      <c r="H6" s="123" t="s">
        <v>43</v>
      </c>
      <c r="I6" s="124"/>
      <c r="J6" s="123" t="s">
        <v>42</v>
      </c>
      <c r="K6" s="124"/>
    </row>
    <row r="7" spans="1:24" ht="17.149999999999999" customHeight="1" x14ac:dyDescent="0.3">
      <c r="A7" s="10" t="s">
        <v>30</v>
      </c>
      <c r="B7" s="47">
        <v>1417</v>
      </c>
      <c r="C7" s="29">
        <v>1227</v>
      </c>
      <c r="D7" s="29">
        <f>B7-C7</f>
        <v>190</v>
      </c>
      <c r="E7" s="89">
        <f>D7/C7</f>
        <v>0.15484922575387122</v>
      </c>
      <c r="F7" s="29">
        <v>42.9</v>
      </c>
      <c r="G7" s="89">
        <f>F7/C7</f>
        <v>3.4963325183374083E-2</v>
      </c>
      <c r="H7" s="60">
        <v>171.1</v>
      </c>
      <c r="I7" s="89">
        <v>0.14000000000000001</v>
      </c>
      <c r="J7" s="29">
        <v>-24</v>
      </c>
      <c r="K7" s="89">
        <f>J7/C7</f>
        <v>-1.9559902200488997E-2</v>
      </c>
      <c r="L7" s="86"/>
      <c r="M7" s="86"/>
      <c r="N7" s="86"/>
      <c r="O7" s="86"/>
      <c r="P7" s="86"/>
      <c r="Q7" s="86"/>
      <c r="S7" s="86"/>
      <c r="T7" s="86"/>
      <c r="U7" s="86"/>
      <c r="V7" s="86"/>
      <c r="W7" s="86"/>
      <c r="X7" s="86"/>
    </row>
    <row r="8" spans="1:24" ht="17.149999999999999" customHeight="1" x14ac:dyDescent="0.3">
      <c r="A8" s="10" t="s">
        <v>37</v>
      </c>
      <c r="B8" s="48">
        <v>619.70000000000005</v>
      </c>
      <c r="C8" s="34">
        <v>582.9</v>
      </c>
      <c r="D8" s="34">
        <f t="shared" ref="D8:D11" si="0">B8-C8</f>
        <v>36.800000000000068</v>
      </c>
      <c r="E8" s="89">
        <f>D8/C8</f>
        <v>6.3132612798078691E-2</v>
      </c>
      <c r="F8" s="34">
        <v>53.9</v>
      </c>
      <c r="G8" s="89">
        <f>F8/C8</f>
        <v>9.2468691027620523E-2</v>
      </c>
      <c r="H8" s="62">
        <v>11.5</v>
      </c>
      <c r="I8" s="89">
        <f>H8/C8</f>
        <v>1.9728941499399556E-2</v>
      </c>
      <c r="J8" s="34">
        <v>-28.6</v>
      </c>
      <c r="K8" s="89">
        <f>J8/C8</f>
        <v>-4.9065019728941506E-2</v>
      </c>
      <c r="L8" s="86"/>
      <c r="M8" s="86"/>
      <c r="N8" s="86"/>
      <c r="O8" s="86"/>
      <c r="P8" s="86"/>
      <c r="Q8" s="86"/>
      <c r="S8" s="86"/>
      <c r="T8" s="86"/>
      <c r="U8" s="86"/>
      <c r="V8" s="86"/>
      <c r="W8" s="86"/>
      <c r="X8" s="86"/>
    </row>
    <row r="9" spans="1:24" ht="17.149999999999999" customHeight="1" x14ac:dyDescent="0.3">
      <c r="A9" s="6" t="s">
        <v>31</v>
      </c>
      <c r="B9" s="50">
        <v>348.7</v>
      </c>
      <c r="C9" s="32">
        <v>352.8</v>
      </c>
      <c r="D9" s="32">
        <f t="shared" si="0"/>
        <v>-4.1000000000000227</v>
      </c>
      <c r="E9" s="89">
        <f>D9/C9</f>
        <v>-1.1621315192743828E-2</v>
      </c>
      <c r="F9" s="32">
        <v>-6.3</v>
      </c>
      <c r="G9" s="89">
        <f>F9/C9</f>
        <v>-1.7857142857142856E-2</v>
      </c>
      <c r="H9" s="61">
        <v>9.3000000000000007</v>
      </c>
      <c r="I9" s="89">
        <f>H9/C9</f>
        <v>2.6360544217687076E-2</v>
      </c>
      <c r="J9" s="32">
        <v>-7.1</v>
      </c>
      <c r="K9" s="89">
        <f>J9/C9</f>
        <v>-2.0124716553287979E-2</v>
      </c>
      <c r="L9" s="86"/>
      <c r="M9" s="86"/>
      <c r="N9" s="86"/>
      <c r="O9" s="86"/>
      <c r="P9" s="86"/>
      <c r="Q9" s="86"/>
      <c r="S9" s="86"/>
      <c r="T9" s="86"/>
      <c r="U9" s="86"/>
      <c r="V9" s="86"/>
      <c r="W9" s="86"/>
      <c r="X9" s="86"/>
    </row>
    <row r="10" spans="1:24" ht="17.149999999999999" customHeight="1" x14ac:dyDescent="0.3">
      <c r="A10" s="10" t="s">
        <v>38</v>
      </c>
      <c r="B10" s="47">
        <v>-118.6</v>
      </c>
      <c r="C10" s="29">
        <v>-83.6</v>
      </c>
      <c r="D10" s="29">
        <f t="shared" si="0"/>
        <v>-35</v>
      </c>
      <c r="E10" s="72" t="s">
        <v>4</v>
      </c>
      <c r="F10" s="78">
        <v>-22.1</v>
      </c>
      <c r="G10" s="91" t="s">
        <v>4</v>
      </c>
      <c r="H10" s="60">
        <v>-13.1</v>
      </c>
      <c r="I10" s="91" t="s">
        <v>4</v>
      </c>
      <c r="J10" s="29">
        <v>0.2</v>
      </c>
      <c r="K10" s="91" t="s">
        <v>4</v>
      </c>
      <c r="L10" s="86"/>
      <c r="M10" s="86"/>
      <c r="N10" s="86"/>
      <c r="O10" s="86"/>
      <c r="P10" s="86"/>
      <c r="Q10" s="86"/>
      <c r="S10" s="86"/>
      <c r="T10" s="86"/>
      <c r="U10" s="86"/>
      <c r="V10" s="86"/>
      <c r="W10" s="86"/>
      <c r="X10" s="86"/>
    </row>
    <row r="11" spans="1:24" ht="17.149999999999999" customHeight="1" x14ac:dyDescent="0.3">
      <c r="A11" s="13" t="s">
        <v>39</v>
      </c>
      <c r="B11" s="49">
        <v>2266.8000000000002</v>
      </c>
      <c r="C11" s="30">
        <v>2079.1</v>
      </c>
      <c r="D11" s="30">
        <f t="shared" si="0"/>
        <v>187.70000000000027</v>
      </c>
      <c r="E11" s="90">
        <f>D11/C11</f>
        <v>9.0279447838006968E-2</v>
      </c>
      <c r="F11" s="30">
        <v>68.400000000000006</v>
      </c>
      <c r="G11" s="92">
        <f>F11/C11</f>
        <v>3.2898850464143141E-2</v>
      </c>
      <c r="H11" s="59">
        <v>178.8</v>
      </c>
      <c r="I11" s="90">
        <f>H11/C11</f>
        <v>8.59987494589005E-2</v>
      </c>
      <c r="J11" s="30">
        <v>-59.5</v>
      </c>
      <c r="K11" s="90">
        <v>-2.9000000000000001E-2</v>
      </c>
      <c r="L11" s="86"/>
      <c r="M11" s="86"/>
      <c r="N11" s="86"/>
      <c r="O11" s="86"/>
      <c r="P11" s="86"/>
      <c r="Q11" s="86"/>
      <c r="S11" s="86"/>
      <c r="T11" s="86"/>
      <c r="U11" s="86"/>
      <c r="V11" s="86"/>
      <c r="W11" s="86"/>
      <c r="X11" s="86"/>
    </row>
    <row r="12" spans="1:24" ht="17.149999999999999" customHeight="1" x14ac:dyDescent="0.3">
      <c r="A12" s="3"/>
      <c r="B12" s="110"/>
      <c r="C12" s="110"/>
      <c r="D12" s="110"/>
      <c r="E12" s="111"/>
      <c r="F12" s="110"/>
      <c r="G12" s="111"/>
      <c r="H12" s="110"/>
      <c r="I12" s="111"/>
      <c r="J12" s="110"/>
      <c r="K12" s="111"/>
      <c r="L12" s="86"/>
      <c r="M12" s="86"/>
      <c r="N12" s="86"/>
      <c r="O12" s="86"/>
      <c r="P12" s="86"/>
      <c r="Q12" s="86"/>
      <c r="S12" s="86"/>
      <c r="T12" s="86"/>
      <c r="U12" s="86"/>
      <c r="V12" s="86"/>
      <c r="W12" s="86"/>
      <c r="X12" s="86"/>
    </row>
    <row r="13" spans="1:24" ht="17.149999999999999" customHeight="1" x14ac:dyDescent="0.3">
      <c r="A13" s="3"/>
      <c r="B13" s="110"/>
      <c r="C13" s="110"/>
      <c r="D13" s="110"/>
      <c r="E13" s="111"/>
      <c r="F13" s="110"/>
      <c r="G13" s="111"/>
      <c r="H13" s="110"/>
      <c r="I13" s="111"/>
      <c r="J13" s="110"/>
      <c r="K13" s="111"/>
      <c r="L13" s="86"/>
      <c r="M13" s="86"/>
      <c r="N13" s="86"/>
      <c r="O13" s="86"/>
      <c r="P13" s="86"/>
      <c r="Q13" s="86"/>
      <c r="S13" s="86"/>
      <c r="T13" s="86"/>
      <c r="U13" s="86"/>
      <c r="V13" s="86"/>
      <c r="W13" s="86"/>
      <c r="X13" s="86"/>
    </row>
    <row r="14" spans="1:24" ht="16.5" customHeight="1" x14ac:dyDescent="0.3">
      <c r="A14" s="3" t="s">
        <v>63</v>
      </c>
      <c r="B14" s="5"/>
      <c r="C14" s="5"/>
    </row>
    <row r="15" spans="1:24" ht="16.5" customHeight="1" x14ac:dyDescent="0.3">
      <c r="A15" s="27" t="s">
        <v>5</v>
      </c>
      <c r="B15" s="28" t="s">
        <v>63</v>
      </c>
      <c r="C15" s="28" t="s">
        <v>66</v>
      </c>
      <c r="D15" s="123" t="s">
        <v>52</v>
      </c>
      <c r="E15" s="124"/>
      <c r="F15" s="123" t="s">
        <v>41</v>
      </c>
      <c r="G15" s="124"/>
      <c r="H15" s="123" t="s">
        <v>43</v>
      </c>
      <c r="I15" s="124"/>
      <c r="J15" s="123" t="s">
        <v>42</v>
      </c>
      <c r="K15" s="124"/>
    </row>
    <row r="16" spans="1:24" ht="14" x14ac:dyDescent="0.3">
      <c r="A16" s="10" t="s">
        <v>30</v>
      </c>
      <c r="B16" s="47">
        <v>336.9</v>
      </c>
      <c r="C16" s="29">
        <v>334.4</v>
      </c>
      <c r="D16" s="29">
        <f>B16-C16</f>
        <v>2.5</v>
      </c>
      <c r="E16" s="89">
        <f>D16/C16</f>
        <v>7.4760765550239243E-3</v>
      </c>
      <c r="F16" s="29">
        <v>9.1</v>
      </c>
      <c r="G16" s="89">
        <f>F16/C16</f>
        <v>2.7212918660287081E-2</v>
      </c>
      <c r="H16" s="60">
        <v>0.1</v>
      </c>
      <c r="I16" s="89">
        <f>H16/C16</f>
        <v>2.9904306220095698E-4</v>
      </c>
      <c r="J16" s="29">
        <v>-6.7</v>
      </c>
      <c r="K16" s="89">
        <f>J16/C16</f>
        <v>-2.0035885167464115E-2</v>
      </c>
    </row>
    <row r="17" spans="1:24" ht="15" customHeight="1" x14ac:dyDescent="0.3">
      <c r="A17" s="10" t="s">
        <v>37</v>
      </c>
      <c r="B17" s="48">
        <v>168.9</v>
      </c>
      <c r="C17" s="34">
        <v>139.5</v>
      </c>
      <c r="D17" s="34">
        <f t="shared" ref="D17:D20" si="1">B17-C17</f>
        <v>29.400000000000006</v>
      </c>
      <c r="E17" s="89">
        <f>D17/C17</f>
        <v>0.21075268817204304</v>
      </c>
      <c r="F17" s="34">
        <v>31.4</v>
      </c>
      <c r="G17" s="89">
        <f>F17/C17</f>
        <v>0.22508960573476702</v>
      </c>
      <c r="H17" s="62">
        <v>0</v>
      </c>
      <c r="I17" s="89">
        <f>H17/C17</f>
        <v>0</v>
      </c>
      <c r="J17" s="34">
        <v>-2</v>
      </c>
      <c r="K17" s="89">
        <f>J17/C17</f>
        <v>-1.4336917562724014E-2</v>
      </c>
    </row>
    <row r="18" spans="1:24" ht="16.5" customHeight="1" x14ac:dyDescent="0.3">
      <c r="A18" s="6" t="s">
        <v>31</v>
      </c>
      <c r="B18" s="50">
        <v>88.7</v>
      </c>
      <c r="C18" s="32">
        <v>85.9</v>
      </c>
      <c r="D18" s="32">
        <f t="shared" si="1"/>
        <v>2.7999999999999972</v>
      </c>
      <c r="E18" s="89">
        <f>D18/C18</f>
        <v>3.2596041909196703E-2</v>
      </c>
      <c r="F18" s="32">
        <v>-1.3</v>
      </c>
      <c r="G18" s="89">
        <f>F18/C18</f>
        <v>-1.5133876600698487E-2</v>
      </c>
      <c r="H18" s="61">
        <v>2.6</v>
      </c>
      <c r="I18" s="89">
        <f>H18/C18</f>
        <v>3.0267753201396973E-2</v>
      </c>
      <c r="J18" s="32">
        <v>1.5</v>
      </c>
      <c r="K18" s="89">
        <v>1.7999999999999999E-2</v>
      </c>
      <c r="L18" s="86"/>
      <c r="M18" s="86"/>
      <c r="N18" s="86"/>
      <c r="O18" s="86"/>
      <c r="P18" s="86"/>
      <c r="Q18" s="86"/>
    </row>
    <row r="19" spans="1:24" ht="16.5" customHeight="1" x14ac:dyDescent="0.3">
      <c r="A19" s="10" t="s">
        <v>38</v>
      </c>
      <c r="B19" s="47">
        <v>-30.6</v>
      </c>
      <c r="C19" s="29">
        <v>-19.5</v>
      </c>
      <c r="D19" s="29">
        <f t="shared" si="1"/>
        <v>-11.100000000000001</v>
      </c>
      <c r="E19" s="72" t="s">
        <v>4</v>
      </c>
      <c r="F19" s="78">
        <v>-11.3</v>
      </c>
      <c r="G19" s="91" t="s">
        <v>4</v>
      </c>
      <c r="H19" s="60">
        <v>0.2</v>
      </c>
      <c r="I19" s="91" t="s">
        <v>4</v>
      </c>
      <c r="J19" s="29">
        <v>0</v>
      </c>
      <c r="K19" s="91" t="s">
        <v>4</v>
      </c>
      <c r="L19" s="86"/>
      <c r="M19" s="86"/>
      <c r="N19" s="86"/>
      <c r="O19" s="86"/>
      <c r="P19" s="86"/>
      <c r="Q19" s="86"/>
    </row>
    <row r="20" spans="1:24" ht="16.5" customHeight="1" x14ac:dyDescent="0.3">
      <c r="A20" s="13" t="s">
        <v>39</v>
      </c>
      <c r="B20" s="49">
        <v>563.9</v>
      </c>
      <c r="C20" s="30">
        <v>540.29999999999995</v>
      </c>
      <c r="D20" s="30">
        <f t="shared" si="1"/>
        <v>23.600000000000023</v>
      </c>
      <c r="E20" s="90">
        <f>D20/C20</f>
        <v>4.3679437349620626E-2</v>
      </c>
      <c r="F20" s="30">
        <v>27.9</v>
      </c>
      <c r="G20" s="92">
        <f>F20/C20</f>
        <v>5.1637978900610775E-2</v>
      </c>
      <c r="H20" s="59">
        <v>2.9</v>
      </c>
      <c r="I20" s="90">
        <f>H20/C20</f>
        <v>5.3673884878771057E-3</v>
      </c>
      <c r="J20" s="30">
        <v>-7.2</v>
      </c>
      <c r="K20" s="90">
        <f>ROUNDDOWN(J20/C20,3)</f>
        <v>-1.2999999999999999E-2</v>
      </c>
      <c r="L20" s="86"/>
      <c r="M20" s="86"/>
      <c r="N20" s="86"/>
      <c r="O20" s="86"/>
      <c r="P20" s="86"/>
      <c r="Q20" s="86"/>
    </row>
    <row r="21" spans="1:24" ht="17.149999999999999" customHeight="1" x14ac:dyDescent="0.3">
      <c r="A21" s="3"/>
      <c r="B21" s="110"/>
      <c r="C21" s="110"/>
      <c r="D21" s="110"/>
      <c r="E21" s="111"/>
      <c r="F21" s="110"/>
      <c r="G21" s="111"/>
      <c r="H21" s="110"/>
      <c r="I21" s="111"/>
      <c r="J21" s="110"/>
      <c r="K21" s="111"/>
      <c r="L21" s="86"/>
      <c r="M21" s="86"/>
      <c r="N21" s="86"/>
      <c r="O21" s="86"/>
      <c r="P21" s="86"/>
      <c r="Q21" s="86"/>
      <c r="S21" s="86"/>
      <c r="T21" s="86"/>
      <c r="U21" s="86"/>
      <c r="V21" s="86"/>
      <c r="W21" s="86"/>
      <c r="X21" s="86"/>
    </row>
    <row r="22" spans="1:24" ht="17.149999999999999" customHeight="1" x14ac:dyDescent="0.3">
      <c r="A22" s="3"/>
      <c r="B22" s="110"/>
      <c r="C22" s="110"/>
      <c r="D22" s="110"/>
      <c r="E22" s="111"/>
      <c r="F22" s="110"/>
      <c r="G22" s="111"/>
      <c r="H22" s="110"/>
      <c r="I22" s="111"/>
      <c r="J22" s="110"/>
      <c r="K22" s="111"/>
      <c r="L22" s="86"/>
      <c r="M22" s="86"/>
      <c r="N22" s="86"/>
      <c r="O22" s="86"/>
      <c r="P22" s="86"/>
      <c r="Q22" s="86"/>
      <c r="S22" s="86"/>
      <c r="T22" s="86"/>
      <c r="U22" s="86"/>
      <c r="V22" s="86"/>
      <c r="W22" s="86"/>
      <c r="X22" s="86"/>
    </row>
    <row r="23" spans="1:24" ht="16.5" customHeight="1" x14ac:dyDescent="0.3">
      <c r="A23" s="3" t="s">
        <v>58</v>
      </c>
      <c r="B23" s="5"/>
      <c r="C23" s="5"/>
      <c r="L23" s="86"/>
      <c r="M23" s="86"/>
      <c r="N23" s="86"/>
      <c r="O23" s="86"/>
      <c r="P23" s="86"/>
      <c r="Q23" s="86"/>
    </row>
    <row r="24" spans="1:24" ht="16.5" customHeight="1" x14ac:dyDescent="0.3">
      <c r="A24" s="27" t="s">
        <v>5</v>
      </c>
      <c r="B24" s="28" t="s">
        <v>58</v>
      </c>
      <c r="C24" s="28" t="s">
        <v>59</v>
      </c>
      <c r="D24" s="123" t="s">
        <v>52</v>
      </c>
      <c r="E24" s="124"/>
      <c r="F24" s="123" t="s">
        <v>41</v>
      </c>
      <c r="G24" s="124"/>
      <c r="H24" s="123" t="s">
        <v>43</v>
      </c>
      <c r="I24" s="124"/>
      <c r="J24" s="123" t="s">
        <v>42</v>
      </c>
      <c r="K24" s="124"/>
      <c r="L24" s="86"/>
      <c r="M24" s="86"/>
      <c r="N24" s="86"/>
      <c r="O24" s="86"/>
      <c r="P24" s="86"/>
      <c r="Q24" s="86"/>
    </row>
    <row r="25" spans="1:24" ht="16.5" customHeight="1" x14ac:dyDescent="0.3">
      <c r="A25" s="10" t="s">
        <v>30</v>
      </c>
      <c r="B25" s="47">
        <v>359.2</v>
      </c>
      <c r="C25" s="29">
        <v>321.39999999999998</v>
      </c>
      <c r="D25" s="29">
        <f>B25-C25</f>
        <v>37.800000000000011</v>
      </c>
      <c r="E25" s="89">
        <f>D25/C25</f>
        <v>0.11761045426260117</v>
      </c>
      <c r="F25" s="29">
        <v>15</v>
      </c>
      <c r="G25" s="89">
        <f>F25/C25</f>
        <v>4.6670815183571877E-2</v>
      </c>
      <c r="H25" s="60">
        <v>29.9</v>
      </c>
      <c r="I25" s="89">
        <f>H25/C25</f>
        <v>9.3030491599253265E-2</v>
      </c>
      <c r="J25" s="29">
        <v>-7.1</v>
      </c>
      <c r="K25" s="89">
        <f>J25/C25</f>
        <v>-2.2090852520224021E-2</v>
      </c>
    </row>
    <row r="26" spans="1:24" ht="16.5" customHeight="1" x14ac:dyDescent="0.3">
      <c r="A26" s="10" t="s">
        <v>37</v>
      </c>
      <c r="B26" s="48">
        <v>152.4</v>
      </c>
      <c r="C26" s="34">
        <v>141.19999999999999</v>
      </c>
      <c r="D26" s="34">
        <f>B26-C26</f>
        <v>11.200000000000017</v>
      </c>
      <c r="E26" s="89">
        <f>D26/C26</f>
        <v>7.9320113314447716E-2</v>
      </c>
      <c r="F26" s="34">
        <v>15.6</v>
      </c>
      <c r="G26" s="89">
        <f>F26/C26</f>
        <v>0.1104815864022663</v>
      </c>
      <c r="H26" s="62">
        <v>0</v>
      </c>
      <c r="I26" s="89">
        <f>H26/C26</f>
        <v>0</v>
      </c>
      <c r="J26" s="34">
        <v>-4.4000000000000004</v>
      </c>
      <c r="K26" s="89">
        <f>J26/C26</f>
        <v>-3.1161473087818702E-2</v>
      </c>
    </row>
    <row r="27" spans="1:24" ht="14" x14ac:dyDescent="0.3">
      <c r="A27" s="6" t="s">
        <v>31</v>
      </c>
      <c r="B27" s="50">
        <v>88.1</v>
      </c>
      <c r="C27" s="32">
        <v>90.8</v>
      </c>
      <c r="D27" s="32">
        <f>B27-C27</f>
        <v>-2.7000000000000028</v>
      </c>
      <c r="E27" s="89">
        <f>D27/C27</f>
        <v>-2.9735682819383293E-2</v>
      </c>
      <c r="F27" s="32">
        <v>-3.6</v>
      </c>
      <c r="G27" s="89">
        <f>F27/C27</f>
        <v>-3.9647577092511016E-2</v>
      </c>
      <c r="H27" s="61">
        <v>1.9</v>
      </c>
      <c r="I27" s="89">
        <f>H27/C27</f>
        <v>2.092511013215859E-2</v>
      </c>
      <c r="J27" s="32">
        <v>-1</v>
      </c>
      <c r="K27" s="89">
        <f>J27/C27</f>
        <v>-1.1013215859030838E-2</v>
      </c>
    </row>
    <row r="28" spans="1:24" ht="14" x14ac:dyDescent="0.3">
      <c r="A28" s="10" t="s">
        <v>38</v>
      </c>
      <c r="B28" s="47">
        <v>-33</v>
      </c>
      <c r="C28" s="29">
        <v>-22.2</v>
      </c>
      <c r="D28" s="29">
        <f>B28-C28</f>
        <v>-10.8</v>
      </c>
      <c r="E28" s="72" t="s">
        <v>4</v>
      </c>
      <c r="F28" s="78">
        <v>-10.8</v>
      </c>
      <c r="G28" s="91" t="s">
        <v>4</v>
      </c>
      <c r="H28" s="60">
        <v>-0.1</v>
      </c>
      <c r="I28" s="91" t="s">
        <v>4</v>
      </c>
      <c r="J28" s="29">
        <v>0.1</v>
      </c>
      <c r="K28" s="91" t="s">
        <v>4</v>
      </c>
    </row>
    <row r="29" spans="1:24" ht="16.5" customHeight="1" x14ac:dyDescent="0.3">
      <c r="A29" s="13" t="s">
        <v>39</v>
      </c>
      <c r="B29" s="49">
        <v>566.70000000000005</v>
      </c>
      <c r="C29" s="30">
        <v>531.20000000000005</v>
      </c>
      <c r="D29" s="30">
        <f>B29-C29</f>
        <v>35.5</v>
      </c>
      <c r="E29" s="90">
        <f>D29/C29</f>
        <v>6.6829819277108432E-2</v>
      </c>
      <c r="F29" s="30">
        <v>16.2</v>
      </c>
      <c r="G29" s="92">
        <f>F29/C29</f>
        <v>3.0496987951807226E-2</v>
      </c>
      <c r="H29" s="59">
        <v>31.7</v>
      </c>
      <c r="I29" s="90">
        <f>H29/C29</f>
        <v>5.9676204819277101E-2</v>
      </c>
      <c r="J29" s="30">
        <v>-12.4</v>
      </c>
      <c r="K29" s="90">
        <f>ROUNDDOWN(J29/C29,3)</f>
        <v>-2.3E-2</v>
      </c>
      <c r="L29" s="86"/>
    </row>
    <row r="30" spans="1:24" ht="16.5" customHeight="1" x14ac:dyDescent="0.3">
      <c r="B30" s="9"/>
      <c r="C30" s="9"/>
      <c r="D30" s="9"/>
      <c r="L30" s="86"/>
    </row>
    <row r="31" spans="1:24" ht="16.5" customHeight="1" x14ac:dyDescent="0.3">
      <c r="A31" s="26"/>
      <c r="B31" s="9"/>
      <c r="C31" s="9"/>
      <c r="D31" s="9"/>
      <c r="L31" s="86"/>
    </row>
    <row r="32" spans="1:24" ht="16.5" customHeight="1" x14ac:dyDescent="0.3">
      <c r="A32" s="3" t="s">
        <v>46</v>
      </c>
      <c r="B32" s="5"/>
      <c r="C32" s="5"/>
      <c r="L32" s="86"/>
    </row>
    <row r="33" spans="1:12" ht="16.5" customHeight="1" x14ac:dyDescent="0.3">
      <c r="A33" s="27" t="s">
        <v>5</v>
      </c>
      <c r="B33" s="28" t="s">
        <v>46</v>
      </c>
      <c r="C33" s="28" t="s">
        <v>2</v>
      </c>
      <c r="D33" s="123" t="s">
        <v>52</v>
      </c>
      <c r="E33" s="124"/>
      <c r="F33" s="123" t="s">
        <v>41</v>
      </c>
      <c r="G33" s="124"/>
      <c r="H33" s="123" t="s">
        <v>43</v>
      </c>
      <c r="I33" s="124"/>
      <c r="J33" s="123" t="s">
        <v>42</v>
      </c>
      <c r="K33" s="124"/>
      <c r="L33" s="86"/>
    </row>
    <row r="34" spans="1:12" ht="16.5" customHeight="1" x14ac:dyDescent="0.3">
      <c r="A34" s="10" t="s">
        <v>30</v>
      </c>
      <c r="B34" s="47">
        <v>371.5</v>
      </c>
      <c r="C34" s="29">
        <v>292.89999999999998</v>
      </c>
      <c r="D34" s="29">
        <v>78.600000000000023</v>
      </c>
      <c r="E34" s="89">
        <v>0.26835097302833744</v>
      </c>
      <c r="F34" s="29">
        <v>13.700000000000001</v>
      </c>
      <c r="G34" s="89">
        <v>4.6773642881529541E-2</v>
      </c>
      <c r="H34" s="60">
        <v>71.699999999999989</v>
      </c>
      <c r="I34" s="89">
        <v>0.24399999999999999</v>
      </c>
      <c r="J34" s="29">
        <v>-6.7999999999999989</v>
      </c>
      <c r="K34" s="89">
        <v>-2.3216114714919765E-2</v>
      </c>
    </row>
    <row r="35" spans="1:12" ht="16.5" customHeight="1" x14ac:dyDescent="0.3">
      <c r="A35" s="10" t="s">
        <v>37</v>
      </c>
      <c r="B35" s="48">
        <v>154</v>
      </c>
      <c r="C35" s="34">
        <v>155.69999999999999</v>
      </c>
      <c r="D35" s="34">
        <v>-1.6999999999999886</v>
      </c>
      <c r="E35" s="89">
        <v>-1.0918432883750731E-2</v>
      </c>
      <c r="F35" s="34">
        <v>3.9000000000000004</v>
      </c>
      <c r="G35" s="89">
        <v>2.504816955684008E-2</v>
      </c>
      <c r="H35" s="75">
        <v>7.4</v>
      </c>
      <c r="I35" s="89">
        <v>4.7527296082209382E-2</v>
      </c>
      <c r="J35" s="34">
        <v>-13</v>
      </c>
      <c r="K35" s="89">
        <v>-8.4000000000000005E-2</v>
      </c>
    </row>
    <row r="36" spans="1:12" ht="14" x14ac:dyDescent="0.3">
      <c r="A36" s="6" t="s">
        <v>31</v>
      </c>
      <c r="B36" s="50">
        <v>87.4</v>
      </c>
      <c r="C36" s="32">
        <v>87.8</v>
      </c>
      <c r="D36" s="32">
        <v>-0.39999999999999147</v>
      </c>
      <c r="E36" s="89">
        <v>-4.5558086560363491E-3</v>
      </c>
      <c r="F36" s="32">
        <v>1.6</v>
      </c>
      <c r="G36" s="89">
        <v>1.8223234624145788E-2</v>
      </c>
      <c r="H36" s="61">
        <v>3</v>
      </c>
      <c r="I36" s="89">
        <v>3.4168564920273349E-2</v>
      </c>
      <c r="J36" s="32">
        <v>-5</v>
      </c>
      <c r="K36" s="89">
        <v>-5.6947608200455579E-2</v>
      </c>
    </row>
    <row r="37" spans="1:12" ht="14" x14ac:dyDescent="0.3">
      <c r="A37" s="10" t="s">
        <v>38</v>
      </c>
      <c r="B37" s="47">
        <v>-26.9</v>
      </c>
      <c r="C37" s="29">
        <v>-21.4</v>
      </c>
      <c r="D37" s="29">
        <v>-5.5</v>
      </c>
      <c r="E37" s="72" t="s">
        <v>4</v>
      </c>
      <c r="F37" s="29">
        <v>-0.3</v>
      </c>
      <c r="G37" s="91" t="s">
        <v>4</v>
      </c>
      <c r="H37" s="60">
        <v>-5.2999999999999989</v>
      </c>
      <c r="I37" s="91" t="s">
        <v>4</v>
      </c>
      <c r="J37" s="29">
        <v>0.1</v>
      </c>
      <c r="K37" s="91" t="s">
        <v>4</v>
      </c>
    </row>
    <row r="38" spans="1:12" ht="14" x14ac:dyDescent="0.3">
      <c r="A38" s="13" t="s">
        <v>39</v>
      </c>
      <c r="B38" s="49">
        <v>586</v>
      </c>
      <c r="C38" s="30">
        <v>515</v>
      </c>
      <c r="D38" s="30">
        <v>71</v>
      </c>
      <c r="E38" s="90">
        <v>0.13786407766990291</v>
      </c>
      <c r="F38" s="30">
        <v>18.899999999999999</v>
      </c>
      <c r="G38" s="92">
        <v>3.6699029126213589E-2</v>
      </c>
      <c r="H38" s="59">
        <v>76.799999999999983</v>
      </c>
      <c r="I38" s="90">
        <v>0.14912621359223296</v>
      </c>
      <c r="J38" s="30">
        <v>-24.7</v>
      </c>
      <c r="K38" s="90">
        <v>-4.796116504854369E-2</v>
      </c>
    </row>
    <row r="39" spans="1:12" ht="13" x14ac:dyDescent="0.3">
      <c r="A39" s="16"/>
    </row>
    <row r="40" spans="1:12" ht="13" x14ac:dyDescent="0.3">
      <c r="A40" s="16"/>
    </row>
    <row r="41" spans="1:12" ht="14" x14ac:dyDescent="0.3">
      <c r="A41" s="3" t="s">
        <v>47</v>
      </c>
      <c r="B41" s="5"/>
      <c r="C41" s="5"/>
    </row>
    <row r="42" spans="1:12" ht="14" x14ac:dyDescent="0.3">
      <c r="A42" s="27" t="s">
        <v>5</v>
      </c>
      <c r="B42" s="28" t="s">
        <v>47</v>
      </c>
      <c r="C42" s="28" t="s">
        <v>1</v>
      </c>
      <c r="D42" s="123" t="s">
        <v>52</v>
      </c>
      <c r="E42" s="124"/>
      <c r="F42" s="123" t="s">
        <v>41</v>
      </c>
      <c r="G42" s="124"/>
      <c r="H42" s="123" t="s">
        <v>43</v>
      </c>
      <c r="I42" s="124"/>
      <c r="J42" s="123" t="s">
        <v>42</v>
      </c>
      <c r="K42" s="124"/>
    </row>
    <row r="43" spans="1:12" ht="14" x14ac:dyDescent="0.3">
      <c r="A43" s="10" t="s">
        <v>30</v>
      </c>
      <c r="B43" s="47">
        <v>349.4</v>
      </c>
      <c r="C43" s="29">
        <v>278.3</v>
      </c>
      <c r="D43" s="29">
        <v>71.099999999999994</v>
      </c>
      <c r="E43" s="89">
        <f>D43/C43</f>
        <v>0.25547969816744515</v>
      </c>
      <c r="F43" s="29">
        <v>5.0999999999999996</v>
      </c>
      <c r="G43" s="89">
        <f>F43/C43</f>
        <v>1.8325547969816742E-2</v>
      </c>
      <c r="H43" s="60">
        <v>69.400000000000006</v>
      </c>
      <c r="I43" s="89">
        <f>H43/C43</f>
        <v>0.24937118217750631</v>
      </c>
      <c r="J43" s="29">
        <v>-3.4</v>
      </c>
      <c r="K43" s="89">
        <f>J43/C43</f>
        <v>-1.221703197987783E-2</v>
      </c>
    </row>
    <row r="44" spans="1:12" ht="14" x14ac:dyDescent="0.3">
      <c r="A44" s="10" t="s">
        <v>57</v>
      </c>
      <c r="B44" s="48">
        <v>144.4</v>
      </c>
      <c r="C44" s="34">
        <v>146.5</v>
      </c>
      <c r="D44" s="34">
        <v>-2.1</v>
      </c>
      <c r="E44" s="89">
        <f>D44/C44</f>
        <v>-1.4334470989761093E-2</v>
      </c>
      <c r="F44" s="34">
        <v>3</v>
      </c>
      <c r="G44" s="89">
        <f>F44/C44</f>
        <v>2.0477815699658702E-2</v>
      </c>
      <c r="H44" s="62">
        <v>4.0999999999999996</v>
      </c>
      <c r="I44" s="89">
        <v>2.9000000000000001E-2</v>
      </c>
      <c r="J44" s="34">
        <v>-9.1999999999999993</v>
      </c>
      <c r="K44" s="89">
        <f>J44/C44</f>
        <v>-6.2798634812286688E-2</v>
      </c>
    </row>
    <row r="45" spans="1:12" ht="14" x14ac:dyDescent="0.3">
      <c r="A45" s="6" t="s">
        <v>31</v>
      </c>
      <c r="B45" s="50">
        <v>84.5</v>
      </c>
      <c r="C45" s="32">
        <v>88.3</v>
      </c>
      <c r="D45" s="32">
        <v>-3.8</v>
      </c>
      <c r="E45" s="89">
        <f>D45/C45</f>
        <v>-4.3035107587768968E-2</v>
      </c>
      <c r="F45" s="32">
        <v>-3</v>
      </c>
      <c r="G45" s="89">
        <f>F45/C45</f>
        <v>-3.3975084937712348E-2</v>
      </c>
      <c r="H45" s="61">
        <v>1.8</v>
      </c>
      <c r="I45" s="89">
        <f>H45/C45</f>
        <v>2.0385050962627407E-2</v>
      </c>
      <c r="J45" s="32">
        <v>-2.6</v>
      </c>
      <c r="K45" s="89">
        <f>J45/C45</f>
        <v>-2.9445073612684034E-2</v>
      </c>
    </row>
    <row r="46" spans="1:12" ht="14" x14ac:dyDescent="0.3">
      <c r="A46" s="10" t="s">
        <v>38</v>
      </c>
      <c r="B46" s="47">
        <v>-28.1</v>
      </c>
      <c r="C46" s="29">
        <v>-20.5</v>
      </c>
      <c r="D46" s="29">
        <v>-7.6</v>
      </c>
      <c r="E46" s="72" t="s">
        <v>4</v>
      </c>
      <c r="F46" s="29">
        <v>0.3</v>
      </c>
      <c r="G46" s="91" t="s">
        <v>4</v>
      </c>
      <c r="H46" s="60">
        <v>-7.9</v>
      </c>
      <c r="I46" s="91" t="s">
        <v>4</v>
      </c>
      <c r="J46" s="29">
        <v>0</v>
      </c>
      <c r="K46" s="91" t="s">
        <v>4</v>
      </c>
    </row>
    <row r="47" spans="1:12" ht="14" x14ac:dyDescent="0.3">
      <c r="A47" s="13" t="s">
        <v>39</v>
      </c>
      <c r="B47" s="49">
        <v>550.20000000000005</v>
      </c>
      <c r="C47" s="30">
        <v>492.6</v>
      </c>
      <c r="D47" s="30">
        <v>57.600000000000023</v>
      </c>
      <c r="E47" s="90">
        <f>D47/C47</f>
        <v>0.11693057247259443</v>
      </c>
      <c r="F47" s="30">
        <v>5.4</v>
      </c>
      <c r="G47" s="92">
        <f>F47/C47</f>
        <v>1.0962241169305725E-2</v>
      </c>
      <c r="H47" s="59">
        <v>67.400000000000006</v>
      </c>
      <c r="I47" s="90">
        <f>H47/C47</f>
        <v>0.1368250101502233</v>
      </c>
      <c r="J47" s="30">
        <v>-15.2</v>
      </c>
      <c r="K47" s="90">
        <f>J47/C47</f>
        <v>-3.0856678846934629E-2</v>
      </c>
    </row>
    <row r="48" spans="1:12" x14ac:dyDescent="0.25">
      <c r="A48" s="1" t="s">
        <v>56</v>
      </c>
    </row>
    <row r="49" spans="1:1" x14ac:dyDescent="0.25">
      <c r="A49" s="1"/>
    </row>
  </sheetData>
  <sheetProtection password="EB04" sheet="1" objects="1" scenarios="1"/>
  <mergeCells count="24">
    <mergeCell ref="A1:C1"/>
    <mergeCell ref="A2:C2"/>
    <mergeCell ref="D2:E2"/>
    <mergeCell ref="A3:C3"/>
    <mergeCell ref="D42:E42"/>
    <mergeCell ref="D24:E24"/>
    <mergeCell ref="D33:E33"/>
    <mergeCell ref="D6:E6"/>
    <mergeCell ref="D15:E15"/>
    <mergeCell ref="F6:G6"/>
    <mergeCell ref="H6:I6"/>
    <mergeCell ref="J6:K6"/>
    <mergeCell ref="F42:G42"/>
    <mergeCell ref="H42:I42"/>
    <mergeCell ref="J42:K42"/>
    <mergeCell ref="F24:G24"/>
    <mergeCell ref="H24:I24"/>
    <mergeCell ref="J24:K24"/>
    <mergeCell ref="F33:G33"/>
    <mergeCell ref="H33:I33"/>
    <mergeCell ref="J33:K33"/>
    <mergeCell ref="F15:G15"/>
    <mergeCell ref="H15:I15"/>
    <mergeCell ref="J15:K15"/>
  </mergeCells>
  <pageMargins left="0.78740157480314965" right="0.59055118110236227" top="0.98425196850393704" bottom="0.98425196850393704" header="0.51181102362204722" footer="0.51181102362204722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4"/>
  <sheetViews>
    <sheetView zoomScale="85" zoomScaleNormal="85" zoomScaleSheetLayoutView="70" workbookViewId="0">
      <selection activeCell="Q20" sqref="Q20"/>
    </sheetView>
  </sheetViews>
  <sheetFormatPr baseColWidth="10" defaultColWidth="11.453125" defaultRowHeight="12.5" x14ac:dyDescent="0.25"/>
  <cols>
    <col min="1" max="1" width="33.26953125" style="2" customWidth="1"/>
    <col min="2" max="5" width="17.1796875" style="2" customWidth="1"/>
    <col min="6" max="10" width="17.1796875" style="1" customWidth="1"/>
    <col min="11" max="11" width="17.1796875" style="2" customWidth="1"/>
    <col min="12" max="16384" width="11.453125" style="2"/>
  </cols>
  <sheetData>
    <row r="1" spans="1:11" ht="18" x14ac:dyDescent="0.4">
      <c r="A1" s="117" t="s">
        <v>3</v>
      </c>
      <c r="B1" s="117"/>
      <c r="C1" s="117"/>
      <c r="D1" s="117"/>
      <c r="E1" s="56"/>
    </row>
    <row r="2" spans="1:11" ht="15.5" x14ac:dyDescent="0.35">
      <c r="A2" s="118" t="s">
        <v>36</v>
      </c>
      <c r="B2" s="118"/>
      <c r="C2" s="118"/>
      <c r="D2" s="118"/>
      <c r="E2" s="57"/>
      <c r="F2" s="125"/>
      <c r="G2" s="125"/>
    </row>
    <row r="3" spans="1:11" ht="14" x14ac:dyDescent="0.3">
      <c r="A3" s="119"/>
      <c r="B3" s="119"/>
      <c r="C3" s="119"/>
      <c r="D3" s="119"/>
      <c r="E3" s="58"/>
    </row>
    <row r="4" spans="1:11" ht="14" x14ac:dyDescent="0.3">
      <c r="A4" s="3" t="s">
        <v>64</v>
      </c>
      <c r="B4" s="5"/>
      <c r="C4" s="5"/>
      <c r="D4" s="5"/>
      <c r="E4" s="5"/>
      <c r="K4" s="107"/>
    </row>
    <row r="5" spans="1:11" ht="16.5" customHeight="1" x14ac:dyDescent="0.3">
      <c r="A5" s="27" t="s">
        <v>5</v>
      </c>
      <c r="B5" s="126" t="s">
        <v>32</v>
      </c>
      <c r="C5" s="127"/>
      <c r="D5" s="123" t="s">
        <v>33</v>
      </c>
      <c r="E5" s="124"/>
      <c r="F5" s="123" t="s">
        <v>34</v>
      </c>
      <c r="G5" s="124"/>
      <c r="H5" s="123" t="s">
        <v>51</v>
      </c>
      <c r="I5" s="124"/>
      <c r="J5" s="123" t="s">
        <v>35</v>
      </c>
      <c r="K5" s="124"/>
    </row>
    <row r="6" spans="1:11" ht="16.5" customHeight="1" thickBot="1" x14ac:dyDescent="0.35">
      <c r="A6" s="68"/>
      <c r="B6" s="76" t="s">
        <v>64</v>
      </c>
      <c r="C6" s="77" t="s">
        <v>65</v>
      </c>
      <c r="D6" s="76" t="s">
        <v>64</v>
      </c>
      <c r="E6" s="77" t="s">
        <v>65</v>
      </c>
      <c r="F6" s="76" t="s">
        <v>64</v>
      </c>
      <c r="G6" s="77" t="s">
        <v>65</v>
      </c>
      <c r="H6" s="76" t="s">
        <v>64</v>
      </c>
      <c r="I6" s="77" t="s">
        <v>65</v>
      </c>
      <c r="J6" s="76" t="s">
        <v>64</v>
      </c>
      <c r="K6" s="77" t="s">
        <v>65</v>
      </c>
    </row>
    <row r="7" spans="1:11" ht="28.5" customHeight="1" x14ac:dyDescent="0.3">
      <c r="A7" s="64" t="s">
        <v>27</v>
      </c>
      <c r="B7" s="81">
        <v>1417</v>
      </c>
      <c r="C7" s="82">
        <v>1227</v>
      </c>
      <c r="D7" s="81">
        <v>619.70000000000005</v>
      </c>
      <c r="E7" s="82">
        <v>582.9</v>
      </c>
      <c r="F7" s="81">
        <v>348.7</v>
      </c>
      <c r="G7" s="82">
        <v>352.8</v>
      </c>
      <c r="H7" s="81">
        <v>-118.6</v>
      </c>
      <c r="I7" s="82">
        <v>-83.6</v>
      </c>
      <c r="J7" s="81">
        <v>2266.8000000000002</v>
      </c>
      <c r="K7" s="73">
        <v>2079.1</v>
      </c>
    </row>
    <row r="8" spans="1:11" ht="28.5" customHeight="1" x14ac:dyDescent="0.3">
      <c r="A8" s="63" t="s">
        <v>14</v>
      </c>
      <c r="B8" s="52">
        <v>193.7</v>
      </c>
      <c r="C8" s="36">
        <v>160.30000000000001</v>
      </c>
      <c r="D8" s="52">
        <v>110.5</v>
      </c>
      <c r="E8" s="36">
        <v>106.1</v>
      </c>
      <c r="F8" s="52">
        <v>62.3</v>
      </c>
      <c r="G8" s="36">
        <v>64.900000000000006</v>
      </c>
      <c r="H8" s="52">
        <v>-14.2</v>
      </c>
      <c r="I8" s="36">
        <v>-6.9</v>
      </c>
      <c r="J8" s="52">
        <v>352.3</v>
      </c>
      <c r="K8" s="75">
        <v>324.39999999999998</v>
      </c>
    </row>
    <row r="9" spans="1:11" ht="14.25" customHeight="1" x14ac:dyDescent="0.35">
      <c r="A9" s="65" t="s">
        <v>28</v>
      </c>
      <c r="B9" s="93">
        <v>0.13700000000000001</v>
      </c>
      <c r="C9" s="79">
        <v>13.1</v>
      </c>
      <c r="D9" s="93">
        <v>0.17799999999999999</v>
      </c>
      <c r="E9" s="79">
        <v>18.2</v>
      </c>
      <c r="F9" s="93">
        <v>0.17899999999999999</v>
      </c>
      <c r="G9" s="79">
        <v>18.399999999999999</v>
      </c>
      <c r="H9" s="80" t="s">
        <v>4</v>
      </c>
      <c r="I9" s="79" t="s">
        <v>4</v>
      </c>
      <c r="J9" s="93">
        <v>0.155</v>
      </c>
      <c r="K9" s="95">
        <v>0.156</v>
      </c>
    </row>
    <row r="10" spans="1:11" ht="28.5" customHeight="1" x14ac:dyDescent="0.3">
      <c r="A10" s="63" t="s">
        <v>15</v>
      </c>
      <c r="B10" s="72">
        <v>1.5</v>
      </c>
      <c r="C10" s="78">
        <v>1.7</v>
      </c>
      <c r="D10" s="72">
        <v>16.899999999999999</v>
      </c>
      <c r="E10" s="78">
        <v>16.100000000000001</v>
      </c>
      <c r="F10" s="72" t="s">
        <v>4</v>
      </c>
      <c r="G10" s="78" t="s">
        <v>4</v>
      </c>
      <c r="H10" s="72" t="s">
        <v>4</v>
      </c>
      <c r="I10" s="78" t="s">
        <v>4</v>
      </c>
      <c r="J10" s="72">
        <v>18.399999999999999</v>
      </c>
      <c r="K10" s="74">
        <v>17.8</v>
      </c>
    </row>
    <row r="11" spans="1:11" ht="14.25" customHeight="1" x14ac:dyDescent="0.3">
      <c r="A11" s="6" t="s">
        <v>29</v>
      </c>
      <c r="B11" s="81">
        <v>195.2</v>
      </c>
      <c r="C11" s="82">
        <v>162</v>
      </c>
      <c r="D11" s="81">
        <v>127.4</v>
      </c>
      <c r="E11" s="82">
        <v>122.2</v>
      </c>
      <c r="F11" s="81">
        <v>62.3</v>
      </c>
      <c r="G11" s="82">
        <v>64.900000000000006</v>
      </c>
      <c r="H11" s="81">
        <v>-14.2</v>
      </c>
      <c r="I11" s="82">
        <v>-6.9</v>
      </c>
      <c r="J11" s="81">
        <v>370.7</v>
      </c>
      <c r="K11" s="73">
        <v>342.2</v>
      </c>
    </row>
    <row r="12" spans="1:11" ht="14.25" customHeight="1" x14ac:dyDescent="0.3">
      <c r="A12" s="6" t="s">
        <v>50</v>
      </c>
      <c r="B12" s="81">
        <v>50.3</v>
      </c>
      <c r="C12" s="82">
        <v>29.2</v>
      </c>
      <c r="D12" s="81">
        <v>17.8</v>
      </c>
      <c r="E12" s="82">
        <v>8.1999999999999993</v>
      </c>
      <c r="F12" s="81">
        <v>23.7</v>
      </c>
      <c r="G12" s="82">
        <v>11</v>
      </c>
      <c r="H12" s="81">
        <v>1.6</v>
      </c>
      <c r="I12" s="82">
        <v>1.3</v>
      </c>
      <c r="J12" s="81">
        <v>93.4</v>
      </c>
      <c r="K12" s="73">
        <v>49.7</v>
      </c>
    </row>
    <row r="13" spans="1:11" ht="28.5" customHeight="1" x14ac:dyDescent="0.3">
      <c r="A13" s="63" t="s">
        <v>68</v>
      </c>
      <c r="B13" s="83">
        <v>3149</v>
      </c>
      <c r="C13" s="84">
        <v>3112</v>
      </c>
      <c r="D13" s="83">
        <v>1040</v>
      </c>
      <c r="E13" s="84">
        <v>1029</v>
      </c>
      <c r="F13" s="83">
        <v>606</v>
      </c>
      <c r="G13" s="84">
        <v>588</v>
      </c>
      <c r="H13" s="83">
        <v>103</v>
      </c>
      <c r="I13" s="84">
        <v>94</v>
      </c>
      <c r="J13" s="83">
        <v>4898</v>
      </c>
      <c r="K13" s="85">
        <v>4823</v>
      </c>
    </row>
    <row r="14" spans="1:11" ht="15" customHeight="1" x14ac:dyDescent="0.35">
      <c r="A14" s="116"/>
      <c r="B14" s="116"/>
      <c r="C14" s="116"/>
      <c r="D14" s="116"/>
      <c r="E14" s="116"/>
      <c r="F14" s="108"/>
      <c r="G14" s="108"/>
      <c r="K14" s="107"/>
    </row>
    <row r="15" spans="1:11" ht="15" customHeight="1" x14ac:dyDescent="0.35">
      <c r="A15" s="116"/>
      <c r="B15" s="116"/>
      <c r="C15" s="116"/>
      <c r="D15" s="116"/>
      <c r="E15" s="116"/>
      <c r="F15" s="108"/>
      <c r="G15" s="108"/>
      <c r="K15" s="107"/>
    </row>
    <row r="16" spans="1:11" ht="16.5" customHeight="1" x14ac:dyDescent="0.3">
      <c r="A16" s="71" t="s">
        <v>63</v>
      </c>
      <c r="B16" s="70"/>
      <c r="C16" s="70"/>
      <c r="D16" s="70"/>
      <c r="E16" s="70"/>
      <c r="F16" s="69"/>
      <c r="G16" s="69"/>
      <c r="H16" s="69"/>
      <c r="I16" s="69"/>
      <c r="J16" s="69"/>
      <c r="K16" s="69"/>
    </row>
    <row r="17" spans="1:11" ht="16.5" customHeight="1" x14ac:dyDescent="0.3">
      <c r="A17" s="27" t="s">
        <v>5</v>
      </c>
      <c r="B17" s="126" t="s">
        <v>32</v>
      </c>
      <c r="C17" s="127"/>
      <c r="D17" s="123" t="s">
        <v>33</v>
      </c>
      <c r="E17" s="124"/>
      <c r="F17" s="123" t="s">
        <v>34</v>
      </c>
      <c r="G17" s="124"/>
      <c r="H17" s="123" t="s">
        <v>51</v>
      </c>
      <c r="I17" s="124"/>
      <c r="J17" s="123" t="s">
        <v>35</v>
      </c>
      <c r="K17" s="124"/>
    </row>
    <row r="18" spans="1:11" ht="16.5" customHeight="1" thickBot="1" x14ac:dyDescent="0.35">
      <c r="A18" s="68"/>
      <c r="B18" s="76" t="s">
        <v>63</v>
      </c>
      <c r="C18" s="77" t="s">
        <v>66</v>
      </c>
      <c r="D18" s="76" t="s">
        <v>63</v>
      </c>
      <c r="E18" s="77" t="s">
        <v>66</v>
      </c>
      <c r="F18" s="76" t="s">
        <v>63</v>
      </c>
      <c r="G18" s="77" t="s">
        <v>66</v>
      </c>
      <c r="H18" s="76" t="s">
        <v>63</v>
      </c>
      <c r="I18" s="77" t="s">
        <v>66</v>
      </c>
      <c r="J18" s="76" t="s">
        <v>63</v>
      </c>
      <c r="K18" s="77" t="s">
        <v>66</v>
      </c>
    </row>
    <row r="19" spans="1:11" ht="28.5" customHeight="1" x14ac:dyDescent="0.3">
      <c r="A19" s="64" t="s">
        <v>27</v>
      </c>
      <c r="B19" s="81">
        <f>B7-B31-B55-B67</f>
        <v>336.9000000000002</v>
      </c>
      <c r="C19" s="82">
        <f>C7-C31-C55-C67</f>
        <v>334.40000000000003</v>
      </c>
      <c r="D19" s="81">
        <f t="shared" ref="D19:K24" si="0">D7-D31-D55-D67</f>
        <v>168.9</v>
      </c>
      <c r="E19" s="82">
        <f t="shared" si="0"/>
        <v>139.5</v>
      </c>
      <c r="F19" s="81">
        <f t="shared" si="0"/>
        <v>88.700000000000017</v>
      </c>
      <c r="G19" s="82">
        <f t="shared" si="0"/>
        <v>85.899999999999991</v>
      </c>
      <c r="H19" s="81">
        <f t="shared" si="0"/>
        <v>-30.600000000000087</v>
      </c>
      <c r="I19" s="82">
        <f t="shared" si="0"/>
        <v>-19.5</v>
      </c>
      <c r="J19" s="81">
        <f t="shared" si="0"/>
        <v>563.90000000000009</v>
      </c>
      <c r="K19" s="82">
        <f t="shared" si="0"/>
        <v>540.30000000000007</v>
      </c>
    </row>
    <row r="20" spans="1:11" ht="28.5" customHeight="1" x14ac:dyDescent="0.3">
      <c r="A20" s="63" t="s">
        <v>14</v>
      </c>
      <c r="B20" s="81">
        <f>B8-B32-B56-B68</f>
        <v>46.199999999999989</v>
      </c>
      <c r="C20" s="82">
        <f>C8-C32-C56-C68</f>
        <v>33.9</v>
      </c>
      <c r="D20" s="81">
        <f t="shared" si="0"/>
        <v>33.099999999999987</v>
      </c>
      <c r="E20" s="82">
        <f t="shared" si="0"/>
        <v>29.299999999999997</v>
      </c>
      <c r="F20" s="81">
        <f t="shared" si="0"/>
        <v>15.000000000000002</v>
      </c>
      <c r="G20" s="82">
        <f t="shared" si="0"/>
        <v>14.500000000000007</v>
      </c>
      <c r="H20" s="81">
        <f t="shared" si="0"/>
        <v>-4.5999999999999979</v>
      </c>
      <c r="I20" s="82">
        <f t="shared" si="0"/>
        <v>-2.7000000000000037</v>
      </c>
      <c r="J20" s="81">
        <f t="shared" si="0"/>
        <v>89.7</v>
      </c>
      <c r="K20" s="82">
        <f t="shared" si="0"/>
        <v>74.999999999999972</v>
      </c>
    </row>
    <row r="21" spans="1:11" ht="14.25" customHeight="1" x14ac:dyDescent="0.35">
      <c r="A21" s="65" t="s">
        <v>28</v>
      </c>
      <c r="B21" s="93">
        <f t="shared" ref="B21:G21" si="1">B20/B19</f>
        <v>0.13713268032056977</v>
      </c>
      <c r="C21" s="94">
        <f t="shared" si="1"/>
        <v>0.10137559808612438</v>
      </c>
      <c r="D21" s="93">
        <f t="shared" si="1"/>
        <v>0.19597394908229712</v>
      </c>
      <c r="E21" s="94">
        <f t="shared" si="1"/>
        <v>0.21003584229390679</v>
      </c>
      <c r="F21" s="93">
        <f t="shared" si="1"/>
        <v>0.16910935738444194</v>
      </c>
      <c r="G21" s="94">
        <f t="shared" si="1"/>
        <v>0.16880093131548321</v>
      </c>
      <c r="H21" s="80" t="s">
        <v>4</v>
      </c>
      <c r="I21" s="79" t="s">
        <v>4</v>
      </c>
      <c r="J21" s="93">
        <f>J20/J19</f>
        <v>0.15907075722645858</v>
      </c>
      <c r="K21" s="94">
        <f>K20/K19</f>
        <v>0.13881177123820093</v>
      </c>
    </row>
    <row r="22" spans="1:11" ht="28.5" customHeight="1" x14ac:dyDescent="0.3">
      <c r="A22" s="63" t="s">
        <v>15</v>
      </c>
      <c r="B22" s="81">
        <f t="shared" ref="B22:C24" si="2">B10-B34-B58-B70</f>
        <v>0.3000000000000001</v>
      </c>
      <c r="C22" s="82">
        <f t="shared" si="2"/>
        <v>0.49999999999999994</v>
      </c>
      <c r="D22" s="81">
        <f t="shared" si="0"/>
        <v>4.4999999999999982</v>
      </c>
      <c r="E22" s="82">
        <f t="shared" si="0"/>
        <v>5.8000000000000007</v>
      </c>
      <c r="F22" s="81" t="s">
        <v>4</v>
      </c>
      <c r="G22" s="82" t="s">
        <v>4</v>
      </c>
      <c r="H22" s="72" t="s">
        <v>4</v>
      </c>
      <c r="I22" s="78" t="s">
        <v>4</v>
      </c>
      <c r="J22" s="81">
        <f t="shared" si="0"/>
        <v>4.7999999999999989</v>
      </c>
      <c r="K22" s="82">
        <f t="shared" si="0"/>
        <v>6.3000000000000007</v>
      </c>
    </row>
    <row r="23" spans="1:11" ht="14.25" customHeight="1" x14ac:dyDescent="0.3">
      <c r="A23" s="6" t="s">
        <v>29</v>
      </c>
      <c r="B23" s="81">
        <f t="shared" si="2"/>
        <v>46.500000000000014</v>
      </c>
      <c r="C23" s="82">
        <f t="shared" si="2"/>
        <v>34.400000000000013</v>
      </c>
      <c r="D23" s="81">
        <f t="shared" si="0"/>
        <v>37.600000000000009</v>
      </c>
      <c r="E23" s="82">
        <f t="shared" si="0"/>
        <v>35.100000000000016</v>
      </c>
      <c r="F23" s="81">
        <f t="shared" si="0"/>
        <v>15.000000000000002</v>
      </c>
      <c r="G23" s="82">
        <f t="shared" si="0"/>
        <v>14.500000000000007</v>
      </c>
      <c r="H23" s="81">
        <f t="shared" si="0"/>
        <v>-4.6000000000000121</v>
      </c>
      <c r="I23" s="82">
        <f t="shared" si="0"/>
        <v>-2.7000000000000037</v>
      </c>
      <c r="J23" s="81">
        <f t="shared" si="0"/>
        <v>94.499999999999986</v>
      </c>
      <c r="K23" s="82">
        <f t="shared" si="0"/>
        <v>81.3</v>
      </c>
    </row>
    <row r="24" spans="1:11" ht="14.25" customHeight="1" x14ac:dyDescent="0.3">
      <c r="A24" s="6" t="s">
        <v>50</v>
      </c>
      <c r="B24" s="81">
        <f t="shared" si="2"/>
        <v>24.699999999999996</v>
      </c>
      <c r="C24" s="82">
        <f t="shared" si="2"/>
        <v>10.399999999999997</v>
      </c>
      <c r="D24" s="81">
        <f t="shared" si="0"/>
        <v>9.1</v>
      </c>
      <c r="E24" s="82">
        <f t="shared" si="0"/>
        <v>2.0999999999999996</v>
      </c>
      <c r="F24" s="81">
        <f t="shared" si="0"/>
        <v>7.7999999999999972</v>
      </c>
      <c r="G24" s="82">
        <f t="shared" si="0"/>
        <v>7.5</v>
      </c>
      <c r="H24" s="81">
        <f t="shared" si="0"/>
        <v>-0.99999999999999967</v>
      </c>
      <c r="I24" s="82">
        <f t="shared" si="0"/>
        <v>0.60000000000000053</v>
      </c>
      <c r="J24" s="81">
        <f t="shared" si="0"/>
        <v>40.6</v>
      </c>
      <c r="K24" s="82">
        <f t="shared" si="0"/>
        <v>20.6</v>
      </c>
    </row>
    <row r="25" spans="1:11" ht="28.5" customHeight="1" x14ac:dyDescent="0.3">
      <c r="A25" s="63" t="s">
        <v>67</v>
      </c>
      <c r="B25" s="109">
        <v>3149</v>
      </c>
      <c r="C25" s="84">
        <v>3112</v>
      </c>
      <c r="D25" s="83">
        <v>1040</v>
      </c>
      <c r="E25" s="84">
        <v>1029</v>
      </c>
      <c r="F25" s="83">
        <v>606</v>
      </c>
      <c r="G25" s="84">
        <v>588</v>
      </c>
      <c r="H25" s="83">
        <v>103</v>
      </c>
      <c r="I25" s="84">
        <v>94</v>
      </c>
      <c r="J25" s="83">
        <v>4898</v>
      </c>
      <c r="K25" s="85">
        <v>4823</v>
      </c>
    </row>
    <row r="26" spans="1:11" ht="15" customHeight="1" x14ac:dyDescent="0.35">
      <c r="A26" s="98"/>
      <c r="B26" s="98"/>
      <c r="C26" s="98"/>
      <c r="D26" s="98"/>
      <c r="E26" s="98"/>
      <c r="F26" s="108"/>
      <c r="G26" s="108"/>
      <c r="K26" s="107"/>
    </row>
    <row r="27" spans="1:11" ht="15" customHeight="1" x14ac:dyDescent="0.35">
      <c r="A27" s="98"/>
      <c r="B27" s="98"/>
      <c r="C27" s="98"/>
      <c r="D27" s="98"/>
      <c r="E27" s="98"/>
      <c r="F27" s="108"/>
      <c r="G27" s="108"/>
      <c r="K27" s="107"/>
    </row>
    <row r="28" spans="1:11" ht="16.5" customHeight="1" x14ac:dyDescent="0.3">
      <c r="A28" s="71" t="s">
        <v>58</v>
      </c>
      <c r="B28" s="70"/>
      <c r="C28" s="70"/>
      <c r="D28" s="70"/>
      <c r="E28" s="70"/>
      <c r="F28" s="69"/>
      <c r="G28" s="69"/>
      <c r="H28" s="69"/>
      <c r="I28" s="69"/>
      <c r="J28" s="69"/>
      <c r="K28" s="69"/>
    </row>
    <row r="29" spans="1:11" ht="16.5" customHeight="1" x14ac:dyDescent="0.3">
      <c r="A29" s="27" t="s">
        <v>5</v>
      </c>
      <c r="B29" s="126" t="s">
        <v>32</v>
      </c>
      <c r="C29" s="127"/>
      <c r="D29" s="123" t="s">
        <v>33</v>
      </c>
      <c r="E29" s="124"/>
      <c r="F29" s="123" t="s">
        <v>34</v>
      </c>
      <c r="G29" s="124"/>
      <c r="H29" s="123" t="s">
        <v>51</v>
      </c>
      <c r="I29" s="124"/>
      <c r="J29" s="123" t="s">
        <v>35</v>
      </c>
      <c r="K29" s="124"/>
    </row>
    <row r="30" spans="1:11" ht="16.5" customHeight="1" thickBot="1" x14ac:dyDescent="0.35">
      <c r="A30" s="68"/>
      <c r="B30" s="76" t="s">
        <v>58</v>
      </c>
      <c r="C30" s="77" t="s">
        <v>59</v>
      </c>
      <c r="D30" s="76" t="s">
        <v>58</v>
      </c>
      <c r="E30" s="77" t="s">
        <v>59</v>
      </c>
      <c r="F30" s="76" t="s">
        <v>58</v>
      </c>
      <c r="G30" s="77" t="s">
        <v>59</v>
      </c>
      <c r="H30" s="76" t="s">
        <v>58</v>
      </c>
      <c r="I30" s="77" t="s">
        <v>59</v>
      </c>
      <c r="J30" s="76" t="s">
        <v>58</v>
      </c>
      <c r="K30" s="77" t="s">
        <v>59</v>
      </c>
    </row>
    <row r="31" spans="1:11" ht="28.5" customHeight="1" x14ac:dyDescent="0.3">
      <c r="A31" s="64" t="s">
        <v>27</v>
      </c>
      <c r="B31" s="81">
        <v>359.19999999999993</v>
      </c>
      <c r="C31" s="82">
        <v>321.39999999999998</v>
      </c>
      <c r="D31" s="81">
        <v>152.40000000000003</v>
      </c>
      <c r="E31" s="82">
        <v>141.19999999999999</v>
      </c>
      <c r="F31" s="81">
        <v>88.1</v>
      </c>
      <c r="G31" s="82">
        <v>90.799999999999983</v>
      </c>
      <c r="H31" s="81">
        <v>-33</v>
      </c>
      <c r="I31" s="82">
        <v>-22.199999999999996</v>
      </c>
      <c r="J31" s="81">
        <v>566.70000000000005</v>
      </c>
      <c r="K31" s="82">
        <v>531.19999999999993</v>
      </c>
    </row>
    <row r="32" spans="1:11" ht="28.5" customHeight="1" x14ac:dyDescent="0.3">
      <c r="A32" s="63" t="s">
        <v>14</v>
      </c>
      <c r="B32" s="81">
        <v>53.400000000000006</v>
      </c>
      <c r="C32" s="82">
        <v>44.400000000000006</v>
      </c>
      <c r="D32" s="81">
        <v>25.300000000000004</v>
      </c>
      <c r="E32" s="82">
        <v>24.099999999999994</v>
      </c>
      <c r="F32" s="81">
        <v>15.799999999999997</v>
      </c>
      <c r="G32" s="82">
        <v>17.5</v>
      </c>
      <c r="H32" s="81">
        <v>-4.8999999999999995</v>
      </c>
      <c r="I32" s="82">
        <v>-1.1000000000000001</v>
      </c>
      <c r="J32" s="81">
        <v>89.600000000000023</v>
      </c>
      <c r="K32" s="82">
        <v>84.9</v>
      </c>
    </row>
    <row r="33" spans="1:11" ht="14.25" customHeight="1" x14ac:dyDescent="0.35">
      <c r="A33" s="65" t="s">
        <v>28</v>
      </c>
      <c r="B33" s="93">
        <v>0.14866369710467711</v>
      </c>
      <c r="C33" s="94">
        <v>0.13814561294337277</v>
      </c>
      <c r="D33" s="93">
        <v>0.16601049868766404</v>
      </c>
      <c r="E33" s="94">
        <v>0.17067988668555237</v>
      </c>
      <c r="F33" s="93">
        <v>0.17934165720771847</v>
      </c>
      <c r="G33" s="94">
        <v>0.19273127753303967</v>
      </c>
      <c r="H33" s="80" t="s">
        <v>4</v>
      </c>
      <c r="I33" s="79" t="s">
        <v>4</v>
      </c>
      <c r="J33" s="93">
        <v>0.15810834656784897</v>
      </c>
      <c r="K33" s="94">
        <v>0.15982680722891571</v>
      </c>
    </row>
    <row r="34" spans="1:11" ht="28.5" customHeight="1" x14ac:dyDescent="0.3">
      <c r="A34" s="63" t="s">
        <v>15</v>
      </c>
      <c r="B34" s="81">
        <v>0.39999999999999991</v>
      </c>
      <c r="C34" s="82">
        <v>0.5</v>
      </c>
      <c r="D34" s="81">
        <v>3.5</v>
      </c>
      <c r="E34" s="82">
        <v>3.9000000000000004</v>
      </c>
      <c r="F34" s="81" t="s">
        <v>4</v>
      </c>
      <c r="G34" s="82" t="s">
        <v>4</v>
      </c>
      <c r="H34" s="72" t="s">
        <v>4</v>
      </c>
      <c r="I34" s="78" t="s">
        <v>4</v>
      </c>
      <c r="J34" s="81">
        <v>3.9000000000000004</v>
      </c>
      <c r="K34" s="82">
        <v>4.4000000000000004</v>
      </c>
    </row>
    <row r="35" spans="1:11" ht="14.25" customHeight="1" x14ac:dyDescent="0.3">
      <c r="A35" s="6" t="s">
        <v>29</v>
      </c>
      <c r="B35" s="81">
        <v>53.799999999999983</v>
      </c>
      <c r="C35" s="82">
        <v>44.899999999999991</v>
      </c>
      <c r="D35" s="81">
        <v>28.799999999999997</v>
      </c>
      <c r="E35" s="82">
        <v>27.999999999999993</v>
      </c>
      <c r="F35" s="81">
        <v>15.799999999999997</v>
      </c>
      <c r="G35" s="82">
        <v>17.5</v>
      </c>
      <c r="H35" s="81">
        <v>-4.8999999999999995</v>
      </c>
      <c r="I35" s="82">
        <v>-1.1000000000000001</v>
      </c>
      <c r="J35" s="81">
        <v>93.5</v>
      </c>
      <c r="K35" s="82">
        <v>89.299999999999983</v>
      </c>
    </row>
    <row r="36" spans="1:11" ht="14.25" customHeight="1" x14ac:dyDescent="0.3">
      <c r="A36" s="6" t="s">
        <v>50</v>
      </c>
      <c r="B36" s="81">
        <v>8.5</v>
      </c>
      <c r="C36" s="82">
        <v>7.6000000000000014</v>
      </c>
      <c r="D36" s="81">
        <v>5.6</v>
      </c>
      <c r="E36" s="82">
        <v>3.3999999999999995</v>
      </c>
      <c r="F36" s="81">
        <v>4.4000000000000004</v>
      </c>
      <c r="G36" s="82">
        <v>1.7</v>
      </c>
      <c r="H36" s="81">
        <v>1.9000000000000001</v>
      </c>
      <c r="I36" s="82">
        <v>0.39999999999999997</v>
      </c>
      <c r="J36" s="81">
        <v>20.399999999999999</v>
      </c>
      <c r="K36" s="82">
        <v>13.100000000000001</v>
      </c>
    </row>
    <row r="37" spans="1:11" ht="28.5" customHeight="1" x14ac:dyDescent="0.3">
      <c r="A37" s="63" t="s">
        <v>60</v>
      </c>
      <c r="B37" s="109">
        <v>3154</v>
      </c>
      <c r="C37" s="84">
        <v>2643</v>
      </c>
      <c r="D37" s="83">
        <v>1039</v>
      </c>
      <c r="E37" s="84">
        <v>1032</v>
      </c>
      <c r="F37" s="83">
        <v>578</v>
      </c>
      <c r="G37" s="84">
        <v>576</v>
      </c>
      <c r="H37" s="83">
        <v>99</v>
      </c>
      <c r="I37" s="84">
        <v>96</v>
      </c>
      <c r="J37" s="83">
        <v>4870</v>
      </c>
      <c r="K37" s="85">
        <v>4347</v>
      </c>
    </row>
    <row r="38" spans="1:11" ht="15" customHeight="1" x14ac:dyDescent="0.3">
      <c r="A38" s="58"/>
      <c r="B38" s="58"/>
      <c r="C38" s="58"/>
      <c r="D38" s="58"/>
      <c r="E38" s="58"/>
    </row>
    <row r="39" spans="1:11" ht="15" customHeight="1" x14ac:dyDescent="0.3">
      <c r="A39" s="99"/>
      <c r="B39" s="99"/>
      <c r="C39" s="99"/>
      <c r="D39" s="99"/>
      <c r="E39" s="99"/>
    </row>
    <row r="40" spans="1:11" ht="16.5" hidden="1" customHeight="1" x14ac:dyDescent="0.3">
      <c r="A40" s="3" t="s">
        <v>45</v>
      </c>
      <c r="B40" s="5"/>
      <c r="C40" s="5"/>
      <c r="D40" s="5"/>
      <c r="E40" s="5"/>
    </row>
    <row r="41" spans="1:11" ht="16.5" hidden="1" customHeight="1" x14ac:dyDescent="0.3">
      <c r="A41" s="27" t="s">
        <v>5</v>
      </c>
      <c r="B41" s="126" t="s">
        <v>32</v>
      </c>
      <c r="C41" s="127"/>
      <c r="D41" s="123" t="s">
        <v>33</v>
      </c>
      <c r="E41" s="124"/>
      <c r="F41" s="123" t="s">
        <v>34</v>
      </c>
      <c r="G41" s="124"/>
      <c r="H41" s="123" t="s">
        <v>51</v>
      </c>
      <c r="I41" s="124"/>
      <c r="J41" s="123" t="s">
        <v>35</v>
      </c>
      <c r="K41" s="124"/>
    </row>
    <row r="42" spans="1:11" ht="16.5" hidden="1" customHeight="1" thickBot="1" x14ac:dyDescent="0.35">
      <c r="A42" s="68"/>
      <c r="B42" s="76" t="s">
        <v>48</v>
      </c>
      <c r="C42" s="77" t="s">
        <v>49</v>
      </c>
      <c r="D42" s="76" t="s">
        <v>48</v>
      </c>
      <c r="E42" s="77" t="s">
        <v>49</v>
      </c>
      <c r="F42" s="76" t="s">
        <v>48</v>
      </c>
      <c r="G42" s="77" t="s">
        <v>49</v>
      </c>
      <c r="H42" s="76" t="s">
        <v>48</v>
      </c>
      <c r="I42" s="77" t="s">
        <v>49</v>
      </c>
      <c r="J42" s="76" t="s">
        <v>48</v>
      </c>
      <c r="K42" s="77" t="s">
        <v>49</v>
      </c>
    </row>
    <row r="43" spans="1:11" ht="28.5" hidden="1" customHeight="1" x14ac:dyDescent="0.3">
      <c r="A43" s="64" t="s">
        <v>27</v>
      </c>
      <c r="B43" s="81">
        <v>720.9</v>
      </c>
      <c r="C43" s="82">
        <v>571.20000000000005</v>
      </c>
      <c r="D43" s="81">
        <v>298.39999999999998</v>
      </c>
      <c r="E43" s="82">
        <v>302.2</v>
      </c>
      <c r="F43" s="81">
        <v>171.9</v>
      </c>
      <c r="G43" s="82">
        <v>176.1</v>
      </c>
      <c r="H43" s="81">
        <v>-55</v>
      </c>
      <c r="I43" s="82">
        <v>-41.9</v>
      </c>
      <c r="J43" s="81">
        <v>1136.2</v>
      </c>
      <c r="K43" s="73">
        <v>1007.6</v>
      </c>
    </row>
    <row r="44" spans="1:11" ht="28.5" hidden="1" customHeight="1" x14ac:dyDescent="0.3">
      <c r="A44" s="63" t="s">
        <v>14</v>
      </c>
      <c r="B44" s="52">
        <v>94.1</v>
      </c>
      <c r="C44" s="36">
        <v>82</v>
      </c>
      <c r="D44" s="52">
        <v>52.1</v>
      </c>
      <c r="E44" s="36">
        <v>52.7</v>
      </c>
      <c r="F44" s="52">
        <v>31.5</v>
      </c>
      <c r="G44" s="36">
        <v>32.9</v>
      </c>
      <c r="H44" s="52">
        <v>-4.7</v>
      </c>
      <c r="I44" s="36">
        <v>-3.1</v>
      </c>
      <c r="J44" s="52">
        <v>173</v>
      </c>
      <c r="K44" s="75">
        <v>164.5</v>
      </c>
    </row>
    <row r="45" spans="1:11" ht="14.25" hidden="1" customHeight="1" x14ac:dyDescent="0.35">
      <c r="A45" s="65" t="s">
        <v>28</v>
      </c>
      <c r="B45" s="93">
        <v>0.13100000000000001</v>
      </c>
      <c r="C45" s="94">
        <v>0.14399999999999999</v>
      </c>
      <c r="D45" s="93">
        <v>0.17499999999999999</v>
      </c>
      <c r="E45" s="94">
        <v>0.17399999999999999</v>
      </c>
      <c r="F45" s="93">
        <v>0.183</v>
      </c>
      <c r="G45" s="94">
        <v>0.187</v>
      </c>
      <c r="H45" s="80" t="s">
        <v>4</v>
      </c>
      <c r="I45" s="79" t="s">
        <v>4</v>
      </c>
      <c r="J45" s="93">
        <v>0.152</v>
      </c>
      <c r="K45" s="95">
        <v>0.16300000000000001</v>
      </c>
    </row>
    <row r="46" spans="1:11" ht="28.5" hidden="1" customHeight="1" x14ac:dyDescent="0.3">
      <c r="A46" s="63" t="s">
        <v>15</v>
      </c>
      <c r="B46" s="72">
        <v>0.8</v>
      </c>
      <c r="C46" s="78">
        <v>0.7</v>
      </c>
      <c r="D46" s="72">
        <v>8.9</v>
      </c>
      <c r="E46" s="78">
        <v>6.4</v>
      </c>
      <c r="F46" s="72" t="s">
        <v>4</v>
      </c>
      <c r="G46" s="78" t="s">
        <v>4</v>
      </c>
      <c r="H46" s="72" t="s">
        <v>4</v>
      </c>
      <c r="I46" s="78" t="s">
        <v>4</v>
      </c>
      <c r="J46" s="72">
        <v>9.6999999999999993</v>
      </c>
      <c r="K46" s="74">
        <v>7.1</v>
      </c>
    </row>
    <row r="47" spans="1:11" ht="14.25" hidden="1" customHeight="1" x14ac:dyDescent="0.3">
      <c r="A47" s="6" t="s">
        <v>29</v>
      </c>
      <c r="B47" s="81">
        <v>94.9</v>
      </c>
      <c r="C47" s="82">
        <v>82.7</v>
      </c>
      <c r="D47" s="81">
        <v>61</v>
      </c>
      <c r="E47" s="82">
        <v>59.1</v>
      </c>
      <c r="F47" s="81">
        <v>31.5</v>
      </c>
      <c r="G47" s="82">
        <v>32.9</v>
      </c>
      <c r="H47" s="81">
        <v>-4.7</v>
      </c>
      <c r="I47" s="82">
        <v>-3.1</v>
      </c>
      <c r="J47" s="81">
        <v>182.7</v>
      </c>
      <c r="K47" s="73">
        <v>171.6</v>
      </c>
    </row>
    <row r="48" spans="1:11" ht="14.25" hidden="1" customHeight="1" x14ac:dyDescent="0.3">
      <c r="A48" s="6" t="s">
        <v>50</v>
      </c>
      <c r="B48" s="81">
        <v>17.100000000000001</v>
      </c>
      <c r="C48" s="82">
        <v>11.2</v>
      </c>
      <c r="D48" s="81">
        <v>3.1</v>
      </c>
      <c r="E48" s="82">
        <v>2.7</v>
      </c>
      <c r="F48" s="81">
        <v>11.5</v>
      </c>
      <c r="G48" s="82">
        <v>1.8</v>
      </c>
      <c r="H48" s="81">
        <v>0.7</v>
      </c>
      <c r="I48" s="82">
        <v>0.3</v>
      </c>
      <c r="J48" s="81">
        <v>32.4</v>
      </c>
      <c r="K48" s="73">
        <v>16</v>
      </c>
    </row>
    <row r="49" spans="1:11" ht="28.5" hidden="1" customHeight="1" x14ac:dyDescent="0.3">
      <c r="A49" s="63" t="s">
        <v>53</v>
      </c>
      <c r="B49" s="83">
        <v>3135</v>
      </c>
      <c r="C49" s="84">
        <v>2475</v>
      </c>
      <c r="D49" s="83">
        <v>1041</v>
      </c>
      <c r="E49" s="84">
        <v>1035</v>
      </c>
      <c r="F49" s="83">
        <v>598</v>
      </c>
      <c r="G49" s="84">
        <v>553</v>
      </c>
      <c r="H49" s="83">
        <v>95</v>
      </c>
      <c r="I49" s="84">
        <v>95</v>
      </c>
      <c r="J49" s="83">
        <v>4869</v>
      </c>
      <c r="K49" s="85">
        <v>4158</v>
      </c>
    </row>
    <row r="50" spans="1:11" ht="16.5" hidden="1" customHeight="1" x14ac:dyDescent="0.3">
      <c r="A50" s="67"/>
      <c r="B50" s="66"/>
      <c r="C50" s="5"/>
      <c r="D50" s="5"/>
      <c r="E50" s="5"/>
    </row>
    <row r="51" spans="1:11" ht="15" hidden="1" customHeight="1" x14ac:dyDescent="0.3">
      <c r="A51" s="3"/>
      <c r="B51" s="5"/>
      <c r="C51" s="5"/>
      <c r="D51" s="5"/>
      <c r="E51" s="5"/>
    </row>
    <row r="52" spans="1:11" ht="16.5" customHeight="1" x14ac:dyDescent="0.3">
      <c r="A52" s="71" t="s">
        <v>46</v>
      </c>
      <c r="B52" s="70"/>
      <c r="C52" s="70"/>
      <c r="D52" s="70"/>
      <c r="E52" s="70"/>
      <c r="F52" s="69"/>
      <c r="G52" s="69"/>
      <c r="H52" s="69"/>
      <c r="I52" s="69"/>
      <c r="J52" s="69"/>
      <c r="K52" s="69"/>
    </row>
    <row r="53" spans="1:11" ht="14" x14ac:dyDescent="0.3">
      <c r="A53" s="27" t="s">
        <v>5</v>
      </c>
      <c r="B53" s="126" t="s">
        <v>32</v>
      </c>
      <c r="C53" s="127"/>
      <c r="D53" s="123" t="s">
        <v>33</v>
      </c>
      <c r="E53" s="124"/>
      <c r="F53" s="123" t="s">
        <v>34</v>
      </c>
      <c r="G53" s="124"/>
      <c r="H53" s="123" t="s">
        <v>51</v>
      </c>
      <c r="I53" s="124"/>
      <c r="J53" s="123" t="s">
        <v>35</v>
      </c>
      <c r="K53" s="124"/>
    </row>
    <row r="54" spans="1:11" ht="14.5" thickBot="1" x14ac:dyDescent="0.35">
      <c r="A54" s="68"/>
      <c r="B54" s="76" t="s">
        <v>46</v>
      </c>
      <c r="C54" s="77" t="s">
        <v>2</v>
      </c>
      <c r="D54" s="76" t="s">
        <v>46</v>
      </c>
      <c r="E54" s="77" t="s">
        <v>2</v>
      </c>
      <c r="F54" s="76" t="s">
        <v>46</v>
      </c>
      <c r="G54" s="77" t="s">
        <v>2</v>
      </c>
      <c r="H54" s="76" t="s">
        <v>46</v>
      </c>
      <c r="I54" s="77" t="s">
        <v>2</v>
      </c>
      <c r="J54" s="76" t="s">
        <v>46</v>
      </c>
      <c r="K54" s="77" t="s">
        <v>2</v>
      </c>
    </row>
    <row r="55" spans="1:11" ht="14" x14ac:dyDescent="0.3">
      <c r="A55" s="64" t="s">
        <v>27</v>
      </c>
      <c r="B55" s="81">
        <v>371.5</v>
      </c>
      <c r="C55" s="82">
        <v>292.89999999999998</v>
      </c>
      <c r="D55" s="81">
        <v>154</v>
      </c>
      <c r="E55" s="82">
        <v>155.69999999999999</v>
      </c>
      <c r="F55" s="81">
        <v>87.4</v>
      </c>
      <c r="G55" s="82">
        <v>87.8</v>
      </c>
      <c r="H55" s="81">
        <v>-26.9</v>
      </c>
      <c r="I55" s="82">
        <v>-21.4</v>
      </c>
      <c r="J55" s="81">
        <v>586</v>
      </c>
      <c r="K55" s="82">
        <v>515</v>
      </c>
    </row>
    <row r="56" spans="1:11" ht="28" x14ac:dyDescent="0.3">
      <c r="A56" s="63" t="s">
        <v>14</v>
      </c>
      <c r="B56" s="81">
        <v>51.3</v>
      </c>
      <c r="C56" s="82">
        <v>42.9</v>
      </c>
      <c r="D56" s="81">
        <v>27.5</v>
      </c>
      <c r="E56" s="82">
        <v>29.6</v>
      </c>
      <c r="F56" s="81">
        <v>16.399999999999999</v>
      </c>
      <c r="G56" s="82">
        <v>16.399999999999999</v>
      </c>
      <c r="H56" s="81">
        <v>-2.5</v>
      </c>
      <c r="I56" s="82">
        <v>-2.2999999999999998</v>
      </c>
      <c r="J56" s="81">
        <v>92.7</v>
      </c>
      <c r="K56" s="82">
        <v>86.6</v>
      </c>
    </row>
    <row r="57" spans="1:11" ht="14.5" x14ac:dyDescent="0.35">
      <c r="A57" s="65" t="s">
        <v>28</v>
      </c>
      <c r="B57" s="96">
        <v>0.13800000000000001</v>
      </c>
      <c r="C57" s="97">
        <v>0.14599999999999999</v>
      </c>
      <c r="D57" s="96">
        <v>0.17899999999999999</v>
      </c>
      <c r="E57" s="97">
        <v>0.19</v>
      </c>
      <c r="F57" s="96">
        <v>0.188</v>
      </c>
      <c r="G57" s="97">
        <v>0.187</v>
      </c>
      <c r="H57" s="81" t="s">
        <v>4</v>
      </c>
      <c r="I57" s="82" t="s">
        <v>4</v>
      </c>
      <c r="J57" s="96">
        <v>0.158</v>
      </c>
      <c r="K57" s="97">
        <v>0.16800000000000001</v>
      </c>
    </row>
    <row r="58" spans="1:11" ht="28" x14ac:dyDescent="0.3">
      <c r="A58" s="63" t="s">
        <v>15</v>
      </c>
      <c r="B58" s="81">
        <v>0.5</v>
      </c>
      <c r="C58" s="82">
        <v>0.4</v>
      </c>
      <c r="D58" s="81">
        <v>4.3</v>
      </c>
      <c r="E58" s="82">
        <v>2.9</v>
      </c>
      <c r="F58" s="81" t="s">
        <v>4</v>
      </c>
      <c r="G58" s="82" t="s">
        <v>4</v>
      </c>
      <c r="H58" s="81" t="s">
        <v>4</v>
      </c>
      <c r="I58" s="82" t="s">
        <v>4</v>
      </c>
      <c r="J58" s="81">
        <v>4.8</v>
      </c>
      <c r="K58" s="82">
        <v>3.3</v>
      </c>
    </row>
    <row r="59" spans="1:11" ht="14" x14ac:dyDescent="0.3">
      <c r="A59" s="6" t="s">
        <v>29</v>
      </c>
      <c r="B59" s="81">
        <v>51.8</v>
      </c>
      <c r="C59" s="82">
        <v>43.3</v>
      </c>
      <c r="D59" s="81">
        <v>31.8</v>
      </c>
      <c r="E59" s="82">
        <v>32.5</v>
      </c>
      <c r="F59" s="81">
        <v>16.399999999999999</v>
      </c>
      <c r="G59" s="82">
        <v>16.399999999999999</v>
      </c>
      <c r="H59" s="81">
        <v>-2.5</v>
      </c>
      <c r="I59" s="82">
        <v>-2.2999999999999998</v>
      </c>
      <c r="J59" s="81">
        <v>97.5</v>
      </c>
      <c r="K59" s="82">
        <v>89.9</v>
      </c>
    </row>
    <row r="60" spans="1:11" ht="14" x14ac:dyDescent="0.3">
      <c r="A60" s="6" t="s">
        <v>50</v>
      </c>
      <c r="B60" s="81">
        <v>10.199999999999999</v>
      </c>
      <c r="C60" s="82">
        <v>5.3</v>
      </c>
      <c r="D60" s="81">
        <v>1.8</v>
      </c>
      <c r="E60" s="82">
        <v>1.4</v>
      </c>
      <c r="F60" s="81">
        <v>5.4</v>
      </c>
      <c r="G60" s="82">
        <v>1.3</v>
      </c>
      <c r="H60" s="81">
        <v>0.6</v>
      </c>
      <c r="I60" s="82">
        <v>0.2</v>
      </c>
      <c r="J60" s="81">
        <v>18</v>
      </c>
      <c r="K60" s="82">
        <v>8.1999999999999993</v>
      </c>
    </row>
    <row r="61" spans="1:11" ht="28" x14ac:dyDescent="0.3">
      <c r="A61" s="63" t="s">
        <v>54</v>
      </c>
      <c r="B61" s="83">
        <v>3135</v>
      </c>
      <c r="C61" s="84">
        <v>2475</v>
      </c>
      <c r="D61" s="83">
        <v>1041</v>
      </c>
      <c r="E61" s="84">
        <v>1035</v>
      </c>
      <c r="F61" s="83">
        <v>598</v>
      </c>
      <c r="G61" s="84">
        <v>553</v>
      </c>
      <c r="H61" s="83">
        <v>95</v>
      </c>
      <c r="I61" s="84">
        <v>95</v>
      </c>
      <c r="J61" s="83">
        <v>4869</v>
      </c>
      <c r="K61" s="85">
        <v>4158</v>
      </c>
    </row>
    <row r="62" spans="1:11" ht="14" x14ac:dyDescent="0.3">
      <c r="A62" s="67"/>
      <c r="B62" s="66"/>
      <c r="C62" s="5"/>
      <c r="D62" s="5"/>
      <c r="E62" s="5"/>
    </row>
    <row r="63" spans="1:11" ht="14" x14ac:dyDescent="0.3">
      <c r="A63" s="3"/>
      <c r="B63" s="5"/>
      <c r="C63" s="5"/>
      <c r="D63" s="5"/>
      <c r="E63" s="5"/>
    </row>
    <row r="64" spans="1:11" ht="14" x14ac:dyDescent="0.3">
      <c r="A64" s="71" t="s">
        <v>47</v>
      </c>
    </row>
    <row r="65" spans="1:11" ht="14" x14ac:dyDescent="0.3">
      <c r="A65" s="27" t="s">
        <v>5</v>
      </c>
      <c r="B65" s="126" t="s">
        <v>32</v>
      </c>
      <c r="C65" s="127"/>
      <c r="D65" s="123" t="s">
        <v>33</v>
      </c>
      <c r="E65" s="124"/>
      <c r="F65" s="123" t="s">
        <v>34</v>
      </c>
      <c r="G65" s="124"/>
      <c r="H65" s="123" t="s">
        <v>51</v>
      </c>
      <c r="I65" s="124"/>
      <c r="J65" s="123" t="s">
        <v>35</v>
      </c>
      <c r="K65" s="124"/>
    </row>
    <row r="66" spans="1:11" ht="14.5" thickBot="1" x14ac:dyDescent="0.35">
      <c r="A66" s="68"/>
      <c r="B66" s="76" t="s">
        <v>47</v>
      </c>
      <c r="C66" s="77" t="s">
        <v>1</v>
      </c>
      <c r="D66" s="76" t="s">
        <v>47</v>
      </c>
      <c r="E66" s="77" t="s">
        <v>1</v>
      </c>
      <c r="F66" s="76" t="s">
        <v>47</v>
      </c>
      <c r="G66" s="77" t="s">
        <v>1</v>
      </c>
      <c r="H66" s="76" t="s">
        <v>47</v>
      </c>
      <c r="I66" s="77" t="s">
        <v>1</v>
      </c>
      <c r="J66" s="76" t="s">
        <v>47</v>
      </c>
      <c r="K66" s="77" t="s">
        <v>1</v>
      </c>
    </row>
    <row r="67" spans="1:11" ht="14" x14ac:dyDescent="0.3">
      <c r="A67" s="64" t="s">
        <v>27</v>
      </c>
      <c r="B67" s="81">
        <v>349.4</v>
      </c>
      <c r="C67" s="82">
        <v>278.3</v>
      </c>
      <c r="D67" s="81">
        <v>144.4</v>
      </c>
      <c r="E67" s="82">
        <v>146.5</v>
      </c>
      <c r="F67" s="81">
        <v>84.5</v>
      </c>
      <c r="G67" s="82">
        <v>88.3</v>
      </c>
      <c r="H67" s="81">
        <v>-28.099999999999909</v>
      </c>
      <c r="I67" s="82">
        <v>-20.5</v>
      </c>
      <c r="J67" s="81">
        <v>550.20000000000005</v>
      </c>
      <c r="K67" s="73">
        <v>492.6</v>
      </c>
    </row>
    <row r="68" spans="1:11" ht="28" x14ac:dyDescent="0.3">
      <c r="A68" s="63" t="s">
        <v>14</v>
      </c>
      <c r="B68" s="52">
        <v>42.8</v>
      </c>
      <c r="C68" s="36">
        <v>39.1</v>
      </c>
      <c r="D68" s="52">
        <v>24.6</v>
      </c>
      <c r="E68" s="36">
        <v>23.1</v>
      </c>
      <c r="F68" s="52">
        <v>15.1</v>
      </c>
      <c r="G68" s="36">
        <v>16.5</v>
      </c>
      <c r="H68" s="52">
        <v>-2.2000000000000028</v>
      </c>
      <c r="I68" s="36">
        <v>-0.79999999999999716</v>
      </c>
      <c r="J68" s="52">
        <v>80.3</v>
      </c>
      <c r="K68" s="75">
        <v>77.900000000000006</v>
      </c>
    </row>
    <row r="69" spans="1:11" ht="14.5" x14ac:dyDescent="0.35">
      <c r="A69" s="65" t="s">
        <v>28</v>
      </c>
      <c r="B69" s="93">
        <v>0.12249570692615901</v>
      </c>
      <c r="C69" s="94">
        <v>0.14049586776859499</v>
      </c>
      <c r="D69" s="93">
        <v>0.170360110803324</v>
      </c>
      <c r="E69" s="94">
        <v>0.158</v>
      </c>
      <c r="F69" s="93">
        <v>0.17869822485207101</v>
      </c>
      <c r="G69" s="94">
        <v>0.187</v>
      </c>
      <c r="H69" s="80" t="s">
        <v>4</v>
      </c>
      <c r="I69" s="79" t="s">
        <v>4</v>
      </c>
      <c r="J69" s="93">
        <v>0.14594692838967599</v>
      </c>
      <c r="K69" s="95">
        <v>0.15814047909053999</v>
      </c>
    </row>
    <row r="70" spans="1:11" ht="28" x14ac:dyDescent="0.3">
      <c r="A70" s="63" t="s">
        <v>15</v>
      </c>
      <c r="B70" s="72">
        <v>0.3</v>
      </c>
      <c r="C70" s="78">
        <v>0.3</v>
      </c>
      <c r="D70" s="72">
        <v>4.5999999999999996</v>
      </c>
      <c r="E70" s="78">
        <v>3.5</v>
      </c>
      <c r="F70" s="72" t="s">
        <v>4</v>
      </c>
      <c r="G70" s="78" t="s">
        <v>4</v>
      </c>
      <c r="H70" s="72" t="s">
        <v>4</v>
      </c>
      <c r="I70" s="78" t="s">
        <v>4</v>
      </c>
      <c r="J70" s="72">
        <v>4.9000000000000004</v>
      </c>
      <c r="K70" s="74">
        <v>3.8000000000000003</v>
      </c>
    </row>
    <row r="71" spans="1:11" ht="14" x14ac:dyDescent="0.3">
      <c r="A71" s="6" t="s">
        <v>29</v>
      </c>
      <c r="B71" s="81">
        <v>43.099999999999994</v>
      </c>
      <c r="C71" s="82">
        <v>39.4</v>
      </c>
      <c r="D71" s="81">
        <v>29.200000000000003</v>
      </c>
      <c r="E71" s="82">
        <v>26.6</v>
      </c>
      <c r="F71" s="81">
        <v>15.1</v>
      </c>
      <c r="G71" s="82">
        <v>16.5</v>
      </c>
      <c r="H71" s="81">
        <v>-2.1999999999999886</v>
      </c>
      <c r="I71" s="82">
        <v>-0.79999999999999716</v>
      </c>
      <c r="J71" s="81">
        <v>85.2</v>
      </c>
      <c r="K71" s="73">
        <v>81.7</v>
      </c>
    </row>
    <row r="72" spans="1:11" ht="14" x14ac:dyDescent="0.3">
      <c r="A72" s="6" t="s">
        <v>50</v>
      </c>
      <c r="B72" s="81">
        <v>6.9</v>
      </c>
      <c r="C72" s="82">
        <v>5.9</v>
      </c>
      <c r="D72" s="81">
        <v>1.3</v>
      </c>
      <c r="E72" s="82">
        <v>1.3</v>
      </c>
      <c r="F72" s="81">
        <v>6.1</v>
      </c>
      <c r="G72" s="82">
        <v>0.5</v>
      </c>
      <c r="H72" s="81">
        <v>9.9999999999999645E-2</v>
      </c>
      <c r="I72" s="82">
        <v>9.9999999999999645E-2</v>
      </c>
      <c r="J72" s="81">
        <v>14.4</v>
      </c>
      <c r="K72" s="73">
        <v>7.8</v>
      </c>
    </row>
    <row r="73" spans="1:11" ht="28" x14ac:dyDescent="0.3">
      <c r="A73" s="63" t="s">
        <v>55</v>
      </c>
      <c r="B73" s="83">
        <v>3142</v>
      </c>
      <c r="C73" s="84">
        <v>2468</v>
      </c>
      <c r="D73" s="83">
        <v>1034</v>
      </c>
      <c r="E73" s="84">
        <v>1033</v>
      </c>
      <c r="F73" s="83">
        <v>593</v>
      </c>
      <c r="G73" s="84">
        <v>545</v>
      </c>
      <c r="H73" s="83">
        <v>94</v>
      </c>
      <c r="I73" s="84">
        <v>95</v>
      </c>
      <c r="J73" s="83">
        <v>4863</v>
      </c>
      <c r="K73" s="85">
        <v>4141</v>
      </c>
    </row>
    <row r="74" spans="1:11" ht="14" x14ac:dyDescent="0.3">
      <c r="A74" s="3"/>
      <c r="B74" s="5"/>
      <c r="C74" s="5"/>
      <c r="D74" s="5"/>
      <c r="E74" s="5"/>
    </row>
  </sheetData>
  <sheetProtection password="EB04" sheet="1" objects="1" scenarios="1"/>
  <mergeCells count="34">
    <mergeCell ref="H5:I5"/>
    <mergeCell ref="J5:K5"/>
    <mergeCell ref="B29:C29"/>
    <mergeCell ref="D29:E29"/>
    <mergeCell ref="F29:G29"/>
    <mergeCell ref="H29:I29"/>
    <mergeCell ref="J29:K29"/>
    <mergeCell ref="B17:C17"/>
    <mergeCell ref="D17:E17"/>
    <mergeCell ref="F17:G17"/>
    <mergeCell ref="H17:I17"/>
    <mergeCell ref="J17:K17"/>
    <mergeCell ref="J65:K65"/>
    <mergeCell ref="H41:I41"/>
    <mergeCell ref="J41:K41"/>
    <mergeCell ref="B53:C53"/>
    <mergeCell ref="D53:E53"/>
    <mergeCell ref="F53:G53"/>
    <mergeCell ref="H53:I53"/>
    <mergeCell ref="J53:K53"/>
    <mergeCell ref="B65:C65"/>
    <mergeCell ref="D65:E65"/>
    <mergeCell ref="F65:G65"/>
    <mergeCell ref="H65:I65"/>
    <mergeCell ref="A1:D1"/>
    <mergeCell ref="A2:D2"/>
    <mergeCell ref="F2:G2"/>
    <mergeCell ref="A3:D3"/>
    <mergeCell ref="B41:C41"/>
    <mergeCell ref="D41:E41"/>
    <mergeCell ref="F41:G41"/>
    <mergeCell ref="B5:C5"/>
    <mergeCell ref="D5:E5"/>
    <mergeCell ref="F5:G5"/>
  </mergeCells>
  <pageMargins left="0.78740157480314965" right="0.59055118110236227" top="0.98425196850393704" bottom="0.98425196850393704" header="0.51181102362204722" footer="0.51181102362204722"/>
  <pageSetup paperSize="9" scale="5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2" ma:contentTypeDescription="Create a new document." ma:contentTypeScope="" ma:versionID="97ab31d9c59438f3495dc089cdb31c42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887a466f991a522662c51b595f00ce1a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0A3925-5BF8-4B4B-AE1A-FFC662096CB6}"/>
</file>

<file path=customXml/itemProps2.xml><?xml version="1.0" encoding="utf-8"?>
<ds:datastoreItem xmlns:ds="http://schemas.openxmlformats.org/officeDocument/2006/customXml" ds:itemID="{57B262C9-B8BF-4CA7-BBFA-2BC57C7946A1}"/>
</file>

<file path=customXml/itemProps3.xml><?xml version="1.0" encoding="utf-8"?>
<ds:datastoreItem xmlns:ds="http://schemas.openxmlformats.org/officeDocument/2006/customXml" ds:itemID="{37EB8DA9-0650-44E8-B550-038E752FC76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Income Statement</vt:lpstr>
      <vt:lpstr>Sales Revenues by Region</vt:lpstr>
      <vt:lpstr>Segments</vt:lpstr>
      <vt:lpstr>'Income Statement'!Druckbereich</vt:lpstr>
      <vt:lpstr>'Sales Revenues by Region'!Druckbereich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Altmann, Thomas</dc:creator>
  <cp:lastModifiedBy>Joern, Kelvin</cp:lastModifiedBy>
  <cp:lastPrinted>2016-11-17T14:15:15Z</cp:lastPrinted>
  <dcterms:created xsi:type="dcterms:W3CDTF">2016-03-07T14:42:29Z</dcterms:created>
  <dcterms:modified xsi:type="dcterms:W3CDTF">2021-03-17T09:33:24Z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</Properties>
</file>